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риложение 1" sheetId="1" r:id="rId1"/>
    <sheet name="Приложение 3" sheetId="9" r:id="rId2"/>
    <sheet name="Приложение 19" sheetId="11" r:id="rId3"/>
  </sheets>
  <definedNames>
    <definedName name="_xlnm.Print_Area" localSheetId="0">'Приложение 1'!$A$1:$E$24</definedName>
    <definedName name="_xlnm.Print_Area" localSheetId="2">'Приложение 19'!$A$1:$E$18</definedName>
    <definedName name="_xlnm.Print_Area" localSheetId="1">'Приложение 3'!$A$1:$E$84</definedName>
  </definedNames>
  <calcPr calcId="114210"/>
</workbook>
</file>

<file path=xl/calcChain.xml><?xml version="1.0" encoding="utf-8"?>
<calcChain xmlns="http://schemas.openxmlformats.org/spreadsheetml/2006/main">
  <c r="D15" i="11"/>
  <c r="D14"/>
  <c r="D13"/>
  <c r="D9"/>
  <c r="C13"/>
  <c r="B13"/>
  <c r="B9"/>
  <c r="D10"/>
  <c r="C10"/>
  <c r="B10"/>
  <c r="C9"/>
  <c r="E80" i="9"/>
  <c r="E79"/>
  <c r="E78"/>
  <c r="E77"/>
  <c r="E76"/>
  <c r="D75"/>
  <c r="C75"/>
  <c r="E74"/>
  <c r="E73"/>
  <c r="E72"/>
  <c r="E71"/>
  <c r="E70"/>
  <c r="E69"/>
  <c r="E68"/>
  <c r="E67"/>
  <c r="E66"/>
  <c r="E65"/>
  <c r="D64"/>
  <c r="C64"/>
  <c r="E63"/>
  <c r="C62"/>
  <c r="E62"/>
  <c r="E61"/>
  <c r="E60"/>
  <c r="E59"/>
  <c r="E58"/>
  <c r="E57"/>
  <c r="E56"/>
  <c r="E55"/>
  <c r="E54"/>
  <c r="E53"/>
  <c r="E52"/>
  <c r="D51"/>
  <c r="E50"/>
  <c r="E49"/>
  <c r="D48"/>
  <c r="C48"/>
  <c r="E45"/>
  <c r="E44"/>
  <c r="E43"/>
  <c r="E42"/>
  <c r="E41"/>
  <c r="D40"/>
  <c r="E40"/>
  <c r="C40"/>
  <c r="E39"/>
  <c r="E38"/>
  <c r="D38"/>
  <c r="C38"/>
  <c r="E37"/>
  <c r="E36"/>
  <c r="D35"/>
  <c r="E35"/>
  <c r="C35"/>
  <c r="E34"/>
  <c r="E33"/>
  <c r="E32"/>
  <c r="C32"/>
  <c r="E31"/>
  <c r="E30"/>
  <c r="D29"/>
  <c r="D23"/>
  <c r="C29"/>
  <c r="E28"/>
  <c r="E27"/>
  <c r="E26"/>
  <c r="D25"/>
  <c r="C25"/>
  <c r="E25"/>
  <c r="E24"/>
  <c r="E22"/>
  <c r="E21"/>
  <c r="E20"/>
  <c r="D19"/>
  <c r="C19"/>
  <c r="E18"/>
  <c r="E17"/>
  <c r="E16"/>
  <c r="D15"/>
  <c r="C15"/>
  <c r="E14"/>
  <c r="D13"/>
  <c r="C13"/>
  <c r="E12"/>
  <c r="D11"/>
  <c r="C11"/>
  <c r="E18" i="1"/>
  <c r="D18"/>
  <c r="D10"/>
  <c r="C18"/>
  <c r="E16"/>
  <c r="E15"/>
  <c r="E14"/>
  <c r="E10"/>
  <c r="D14"/>
  <c r="C14"/>
  <c r="C10"/>
  <c r="E11"/>
  <c r="D11"/>
  <c r="C11"/>
  <c r="E13" i="9"/>
  <c r="E15"/>
  <c r="D47"/>
  <c r="D46"/>
  <c r="E75"/>
  <c r="E29"/>
  <c r="E11"/>
  <c r="E19"/>
  <c r="E64"/>
  <c r="C23"/>
  <c r="E48"/>
  <c r="D10"/>
  <c r="D81"/>
  <c r="C51"/>
  <c r="E51"/>
  <c r="E23"/>
  <c r="C10"/>
  <c r="C47"/>
  <c r="E10"/>
  <c r="E47"/>
  <c r="C46"/>
  <c r="E46"/>
  <c r="C81"/>
  <c r="E81"/>
</calcChain>
</file>

<file path=xl/comments1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sz val="9"/>
            <color indexed="81"/>
            <rFont val="Tahoma"/>
            <family val="2"/>
            <charset val="204"/>
          </rPr>
          <t xml:space="preserve">Пакет акций АО "Гостиничный комплекс "Орел-Отель" 100%
</t>
        </r>
      </text>
    </comment>
    <comment ref="E19" authorId="0">
      <text>
        <r>
          <rPr>
            <sz val="9"/>
            <color indexed="81"/>
            <rFont val="Tahoma"/>
            <family val="2"/>
            <charset val="204"/>
          </rPr>
          <t xml:space="preserve">Пакет акций АО "Гостиничный комплекс "Орел-Отель" 100%
</t>
        </r>
      </text>
    </comment>
  </commentList>
</comments>
</file>

<file path=xl/sharedStrings.xml><?xml version="1.0" encoding="utf-8"?>
<sst xmlns="http://schemas.openxmlformats.org/spreadsheetml/2006/main" count="214" uniqueCount="197">
  <si>
    <t>тыс.рублей</t>
  </si>
  <si>
    <t>Код</t>
  </si>
  <si>
    <t>Наименование показателя</t>
  </si>
  <si>
    <t>Сумма</t>
  </si>
  <si>
    <t>Источники финансирования дефицита бюджета</t>
  </si>
  <si>
    <t>01 02 00 00 00 0000 000</t>
  </si>
  <si>
    <t>01 02 00 00 04 0000 710</t>
  </si>
  <si>
    <t>01 02 00 00 04 0000 810</t>
  </si>
  <si>
    <t xml:space="preserve"> 01 03 00 00 00 0000 000
</t>
  </si>
  <si>
    <t>01 03 01 00 04 0000 710</t>
  </si>
  <si>
    <t>01 03 01 00 04 0000 810</t>
  </si>
  <si>
    <t>01 05 00 00 00 0000 000</t>
  </si>
  <si>
    <t>Изменение остатков средств на счетах по учету средств бюджета</t>
  </si>
  <si>
    <t xml:space="preserve"> 01 06 01 00 00 0000 000</t>
  </si>
  <si>
    <t xml:space="preserve">Акции  и  иные  формы  участия  в  капитале, находящиеся в государственной и муниципальной собственности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</si>
  <si>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</si>
  <si>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</si>
  <si>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2022 год</t>
  </si>
  <si>
    <t>2023 год</t>
  </si>
  <si>
    <t>2 02 15001 04 0000 150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</si>
  <si>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</si>
  <si>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</si>
  <si>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</si>
  <si>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</si>
  <si>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</si>
  <si>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</si>
  <si>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</si>
  <si>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</si>
  <si>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</si>
  <si>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</si>
  <si>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</si>
  <si>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</si>
  <si>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</si>
  <si>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</si>
  <si>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</si>
  <si>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</si>
  <si>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</si>
  <si>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</si>
  <si>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</si>
  <si>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  </t>
  </si>
  <si>
    <t>Акцизы по подакцизным товарам (продукции), производимым на  территории Российской Федерации</t>
  </si>
  <si>
    <t>1 05 00000 00 0000 000</t>
  </si>
  <si>
    <t>НАЛОГИ НА СОВОКУПНЫЙ ДОХОД</t>
  </si>
  <si>
    <t>1 05 03000 01 0000 110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</si>
  <si>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</si>
  <si>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</si>
  <si>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</si>
  <si>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</si>
  <si>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</si>
  <si>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</si>
  <si>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</si>
  <si>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</si>
  <si>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</si>
  <si>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</si>
  <si>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</si>
  <si>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</si>
  <si>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</si>
  <si>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</si>
  <si>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</si>
  <si>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</si>
  <si>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</si>
  <si>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</si>
  <si>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</si>
  <si>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</si>
  <si>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</si>
  <si>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</si>
  <si>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</si>
  <si>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</si>
  <si>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1 11 05312 04 0000 120
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</si>
  <si>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</si>
  <si>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</si>
  <si>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</si>
  <si>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</si>
  <si>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</si>
  <si>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</si>
  <si>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</si>
  <si>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</si>
  <si>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</si>
  <si>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</si>
  <si>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</si>
  <si>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</si>
  <si>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</si>
  <si>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</si>
  <si>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</si>
  <si>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</si>
  <si>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</si>
  <si>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</si>
  <si>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</si>
  <si>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</si>
  <si>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</si>
  <si>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</si>
  <si>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1 16 00000 00 0000 000</t>
  </si>
  <si>
    <t>ШТРАФЫ, САНКЦИИ, ВОЗМЕЩЕНИЕ УЩЕРБА</t>
  </si>
  <si>
    <t>1 17 00000 00 0000 000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</si>
  <si>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</si>
  <si>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</si>
  <si>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</si>
  <si>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</si>
  <si>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</si>
  <si>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</si>
  <si>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</si>
  <si>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Дотации бюджетам городских округов на выравнивание бюджетной обеспеченности</t>
  </si>
  <si>
    <t>ВСЕГО ДОХОДЫ</t>
  </si>
  <si>
    <t>Предельный срок погашения</t>
  </si>
  <si>
    <t>Внутренние  заимствования (привлечение/погашение)</t>
  </si>
  <si>
    <t>Кредиты кредитных организаций в валюте Российской Федерации</t>
  </si>
  <si>
    <t>Привлечение средств</t>
  </si>
  <si>
    <t>Погашение основной суммы задолженности</t>
  </si>
  <si>
    <t xml:space="preserve">Привлечение бюджетного кредита на пополнение остатков средств на счете городского бюджета </t>
  </si>
  <si>
    <t xml:space="preserve">Погашение бюджетного кредита на пополнение остатков средств на счете городского бюджета </t>
  </si>
  <si>
    <t>Совета народных депутатов</t>
  </si>
  <si>
    <t>Приложение 1</t>
  </si>
  <si>
    <t xml:space="preserve"> Приложение 3</t>
  </si>
  <si>
    <t xml:space="preserve">к решению Орловского городского </t>
  </si>
  <si>
    <t xml:space="preserve"> к решению Орловского городского</t>
  </si>
  <si>
    <t xml:space="preserve"> Совета народных депутатов </t>
  </si>
  <si>
    <t xml:space="preserve">А.В. Степанов       </t>
  </si>
  <si>
    <t>А. В. Степанов</t>
  </si>
  <si>
    <t>Исполняющий обязанности начальника</t>
  </si>
  <si>
    <t>финансового управления администрации города Орла</t>
  </si>
  <si>
    <t xml:space="preserve">Источники финансирования дефицита бюджета города Орла на 2022 год </t>
  </si>
  <si>
    <t>Программа муниципальных внутренних заимствований города Орла на 2022 год</t>
  </si>
  <si>
    <t xml:space="preserve"> Приложение 19</t>
  </si>
  <si>
    <t>Прогнозируемое поступление доходов в бюджет города Орла на 2022 год по источникам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</si>
  <si>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</si>
  <si>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</si>
  <si>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</si>
  <si>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городскими округами кредитов от кредитных организаций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</si>
  <si>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</si>
  <si>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Кредиты кредитных организаций в валюте Российской Федерации
</t>
  </si>
  <si>
    <t xml:space="preserve">Бюджетные кредиты из других бюджетов бюджетной системы Российской Федерации
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</si>
  <si>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</si>
  <si>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</si>
  <si>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2 02 20216 04 0000 150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</si>
  <si>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</si>
  <si>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</si>
  <si>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</si>
  <si>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</si>
  <si>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</si>
  <si>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</si>
  <si>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</si>
  <si>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</si>
  <si>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</si>
  <si>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</si>
  <si>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</si>
  <si>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2 02 25520 04 0000 150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</si>
  <si>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</si>
  <si>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2 02 25555 04 0000 150</t>
  </si>
  <si>
    <r>
      <t xml:space="preserve">Субсидии бюджетам городских округов на реализацию программ </t>
    </r>
    <r>
      <rPr>
        <sz val="12"/>
        <color indexed="8"/>
        <rFont val="Times New Roman"/>
        <family val="1"/>
        <charset val="204"/>
      </rPr>
      <t xml:space="preserve">формирования современной городской среды
</t>
    </r>
  </si>
  <si>
    <t>2 02 29999 04 0000 150</t>
  </si>
  <si>
    <t>Прочие субсидии бюджетам городских округов</t>
  </si>
  <si>
    <t xml:space="preserve">2 02 30000 00 0000 150
</t>
  </si>
  <si>
    <t>Субвенции бюджетам бюджетной системы Российской Федерации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</si>
  <si>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</si>
  <si>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</si>
  <si>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</si>
  <si>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</si>
  <si>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</si>
  <si>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</si>
  <si>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</si>
  <si>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</si>
  <si>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</si>
  <si>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</si>
  <si>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</si>
  <si>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</si>
  <si>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</si>
  <si>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</si>
  <si>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2 02 35135 04 0000 150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</si>
  <si>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</si>
  <si>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2 02 35176 04 0000 150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</si>
  <si>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</si>
  <si>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2 02 39999 04 0000 150</t>
  </si>
  <si>
    <t>Прочие субвенции бюджетам городских округов</t>
  </si>
  <si>
    <t>2 02 40000 00 0000 150</t>
  </si>
  <si>
    <t>Иные межбюджетные трансферты</t>
  </si>
  <si>
    <t>2 02 45303 04 0000 150</t>
  </si>
  <si>
    <r>
      <t xml:space="preserve">Межбюджетные трансферты бюджетам городских округов на </t>
    </r>
    <r>
      <rPr>
        <sz val="13"/>
        <color indexed="8"/>
        <rFont val="Times New Roman"/>
        <family val="1"/>
        <charset val="204"/>
      </rPr>
  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</r>
  </si>
  <si>
    <t>2 02 45393 04 0000 150</t>
  </si>
  <si>
    <r>
      <t xml:space="preserve">Межбюджетные трансферты, передаваемые бюджетам городских округов </t>
    </r>
    <r>
      <rPr>
        <sz val="13"/>
        <color indexed="8"/>
        <rFont val="Times New Roman"/>
        <family val="1"/>
        <charset val="204"/>
      </rPr>
      <t xml:space="preserve">на финансовое обеспечение дорожной деятельности в рамках реализации национального проекта "Безопасные и качественные автомобильные дороги" </t>
    </r>
  </si>
  <si>
    <t>2 02 45418 04 0000 150</t>
  </si>
  <si>
    <t xml:space="preserve">Межбюджетные трансферты, передаваемые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
</t>
  </si>
  <si>
    <t>2 02 45454 04 0000 150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</si>
  <si>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</si>
  <si>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>2 02 49999 04 0000 150</t>
  </si>
  <si>
    <t xml:space="preserve">Прочие межбюджетные трансферты, передаваемые бюджетам городских округов 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</si>
  <si>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</si>
  <si>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</si>
  <si>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2 02 25393 04 0000 150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</si>
  <si>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</si>
  <si>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</si>
  <si>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</si>
  <si>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</t>
  </si>
  <si>
    <t>Попраки</t>
  </si>
  <si>
    <t>Сумма с учетом поправок</t>
  </si>
  <si>
    <t>Поправки</t>
  </si>
  <si>
    <t>№ 20/0295 – ГС от 25.02.2022</t>
  </si>
  <si>
    <t xml:space="preserve"> № 20/0295 – ГС от 25.02.2022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</si>
</sst>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45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"/>
      <family val="2"/>
      <charset val="204"/>
    </font>
    <font>
      <sz val="10"/>
      <color indexed="18"/>
      <name val="Times New Roman"/>
      <family val="1"/>
    </font>
    <font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Arial"/>
      <family val="2"/>
      <charset val="204"/>
    </font>
    <font>
      <sz val="13"/>
      <name val="Times New Roman"/>
      <family val="1"/>
    </font>
    <font>
      <sz val="12"/>
      <name val="Times New Roman"/>
      <family val="1"/>
      <charset val="204"/>
    </font>
    <font>
      <sz val="10"/>
      <color indexed="18"/>
      <name val="Arial"/>
      <family val="2"/>
      <charset val="204"/>
    </font>
    <font>
      <sz val="12"/>
      <name val="Times New Roman"/>
      <family val="1"/>
    </font>
    <font>
      <sz val="12"/>
      <color indexed="18"/>
      <name val="Times New Roman"/>
      <family val="1"/>
      <charset val="204"/>
    </font>
    <font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3"/>
      <color indexed="18"/>
      <name val="Times New Roman"/>
      <family val="1"/>
    </font>
    <font>
      <b/>
      <sz val="13"/>
      <color indexed="1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b/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indexed="12"/>
      <name val="Times New Roman"/>
      <family val="1"/>
    </font>
    <font>
      <sz val="8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44" fillId="0" borderId="4">
      <alignment horizontal="right" vertical="center" shrinkToFit="1"/>
    </xf>
    <xf numFmtId="164" fontId="44" fillId="0" borderId="4">
      <alignment horizontal="right" vertical="center"/>
    </xf>
    <xf numFmtId="0" fontId="31" fillId="0" borderId="0"/>
    <xf numFmtId="0" fontId="28" fillId="0" borderId="0"/>
    <xf numFmtId="0" fontId="3" fillId="0" borderId="0"/>
    <xf numFmtId="0" fontId="28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right" vertical="top"/>
    </xf>
    <xf numFmtId="0" fontId="9" fillId="0" borderId="0" xfId="0" applyFont="1"/>
    <xf numFmtId="0" fontId="10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 indent="2"/>
    </xf>
    <xf numFmtId="164" fontId="15" fillId="0" borderId="2" xfId="0" applyNumberFormat="1" applyFont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164" fontId="12" fillId="0" borderId="2" xfId="0" applyNumberFormat="1" applyFont="1" applyFill="1" applyBorder="1" applyAlignment="1">
      <alignment vertical="top"/>
    </xf>
    <xf numFmtId="0" fontId="16" fillId="0" borderId="0" xfId="0" applyFont="1" applyFill="1"/>
    <xf numFmtId="164" fontId="17" fillId="0" borderId="2" xfId="0" applyNumberFormat="1" applyFont="1" applyFill="1" applyBorder="1" applyAlignment="1">
      <alignment vertical="top"/>
    </xf>
    <xf numFmtId="164" fontId="18" fillId="0" borderId="2" xfId="0" applyNumberFormat="1" applyFont="1" applyBorder="1" applyAlignment="1">
      <alignment horizontal="right" vertical="top"/>
    </xf>
    <xf numFmtId="0" fontId="16" fillId="0" borderId="0" xfId="0" applyFont="1"/>
    <xf numFmtId="164" fontId="15" fillId="0" borderId="2" xfId="0" applyNumberFormat="1" applyFont="1" applyBorder="1" applyAlignment="1">
      <alignment horizontal="right" vertical="top"/>
    </xf>
    <xf numFmtId="0" fontId="19" fillId="0" borderId="0" xfId="0" applyFont="1"/>
    <xf numFmtId="0" fontId="14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3" fillId="0" borderId="0" xfId="0" applyFont="1" applyFill="1"/>
    <xf numFmtId="0" fontId="4" fillId="2" borderId="0" xfId="0" applyFont="1" applyFill="1" applyAlignment="1">
      <alignment horizontal="right"/>
    </xf>
    <xf numFmtId="0" fontId="7" fillId="2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horizontal="justify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164" fontId="26" fillId="0" borderId="2" xfId="0" applyNumberFormat="1" applyFont="1" applyFill="1" applyBorder="1" applyAlignment="1">
      <alignment horizontal="center" vertical="top" wrapText="1"/>
    </xf>
    <xf numFmtId="164" fontId="27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3" fillId="2" borderId="0" xfId="0" applyFont="1" applyFill="1"/>
    <xf numFmtId="0" fontId="1" fillId="0" borderId="0" xfId="0" applyFont="1" applyFill="1" applyAlignment="1">
      <alignment wrapText="1"/>
    </xf>
    <xf numFmtId="164" fontId="14" fillId="0" borderId="2" xfId="0" applyNumberFormat="1" applyFont="1" applyFill="1" applyBorder="1" applyAlignment="1">
      <alignment horizontal="right" vertical="top"/>
    </xf>
    <xf numFmtId="0" fontId="1" fillId="2" borderId="0" xfId="5" applyFont="1" applyFill="1" applyAlignment="1">
      <alignment vertical="top"/>
    </xf>
    <xf numFmtId="0" fontId="5" fillId="2" borderId="1" xfId="5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/>
    </xf>
    <xf numFmtId="0" fontId="20" fillId="2" borderId="0" xfId="5" applyFont="1" applyFill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24" fillId="2" borderId="2" xfId="4" applyFont="1" applyFill="1" applyBorder="1" applyAlignment="1">
      <alignment vertical="top" wrapText="1"/>
    </xf>
    <xf numFmtId="4" fontId="29" fillId="2" borderId="2" xfId="0" applyNumberFormat="1" applyFont="1" applyFill="1" applyBorder="1" applyAlignment="1">
      <alignment horizontal="right" vertical="top"/>
    </xf>
    <xf numFmtId="0" fontId="20" fillId="2" borderId="2" xfId="5" applyFont="1" applyFill="1" applyBorder="1" applyAlignment="1">
      <alignment vertical="top"/>
    </xf>
    <xf numFmtId="0" fontId="14" fillId="2" borderId="2" xfId="4" applyFont="1" applyFill="1" applyBorder="1" applyAlignment="1">
      <alignment vertical="top" wrapText="1"/>
    </xf>
    <xf numFmtId="0" fontId="17" fillId="2" borderId="2" xfId="4" applyFont="1" applyFill="1" applyBorder="1" applyAlignment="1">
      <alignment horizontal="right" vertical="top" wrapText="1"/>
    </xf>
    <xf numFmtId="0" fontId="24" fillId="2" borderId="2" xfId="0" applyFont="1" applyFill="1" applyBorder="1" applyAlignment="1">
      <alignment vertical="top" wrapText="1"/>
    </xf>
    <xf numFmtId="164" fontId="29" fillId="2" borderId="2" xfId="0" applyNumberFormat="1" applyFont="1" applyFill="1" applyBorder="1" applyAlignment="1">
      <alignment vertical="top"/>
    </xf>
    <xf numFmtId="0" fontId="30" fillId="2" borderId="0" xfId="5" applyFont="1" applyFill="1" applyAlignment="1">
      <alignment vertical="top"/>
    </xf>
    <xf numFmtId="0" fontId="14" fillId="2" borderId="0" xfId="4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/>
    <xf numFmtId="164" fontId="14" fillId="0" borderId="2" xfId="0" applyNumberFormat="1" applyFont="1" applyFill="1" applyBorder="1" applyAlignment="1">
      <alignment horizontal="justify" vertical="top" wrapText="1"/>
    </xf>
    <xf numFmtId="164" fontId="22" fillId="0" borderId="2" xfId="0" applyNumberFormat="1" applyFont="1" applyFill="1" applyBorder="1" applyAlignment="1">
      <alignment vertical="top"/>
    </xf>
    <xf numFmtId="164" fontId="11" fillId="0" borderId="2" xfId="0" applyNumberFormat="1" applyFont="1" applyFill="1" applyBorder="1" applyAlignment="1">
      <alignment vertical="top"/>
    </xf>
    <xf numFmtId="164" fontId="14" fillId="0" borderId="2" xfId="0" applyNumberFormat="1" applyFont="1" applyFill="1" applyBorder="1" applyAlignment="1">
      <alignment vertical="top"/>
    </xf>
    <xf numFmtId="164" fontId="23" fillId="0" borderId="2" xfId="0" applyNumberFormat="1" applyFont="1" applyFill="1" applyBorder="1" applyAlignment="1">
      <alignment horizontal="right" vertical="top"/>
    </xf>
    <xf numFmtId="164" fontId="11" fillId="0" borderId="2" xfId="0" applyNumberFormat="1" applyFont="1" applyFill="1" applyBorder="1" applyAlignment="1">
      <alignment horizontal="right" vertical="top"/>
    </xf>
    <xf numFmtId="0" fontId="3" fillId="2" borderId="0" xfId="5" applyFont="1" applyFill="1"/>
    <xf numFmtId="0" fontId="33" fillId="2" borderId="0" xfId="0" applyFont="1" applyFill="1" applyAlignment="1">
      <alignment horizontal="center" vertical="top"/>
    </xf>
    <xf numFmtId="0" fontId="33" fillId="2" borderId="0" xfId="0" applyFont="1" applyFill="1"/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right" vertical="top"/>
    </xf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/>
    <xf numFmtId="0" fontId="1" fillId="0" borderId="3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vertical="top"/>
    </xf>
    <xf numFmtId="164" fontId="24" fillId="0" borderId="2" xfId="0" applyNumberFormat="1" applyFont="1" applyFill="1" applyBorder="1" applyAlignment="1">
      <alignment vertical="top"/>
    </xf>
    <xf numFmtId="0" fontId="34" fillId="0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vertical="justify"/>
    </xf>
    <xf numFmtId="3" fontId="36" fillId="0" borderId="2" xfId="6" applyNumberFormat="1" applyFont="1" applyFill="1" applyBorder="1" applyAlignment="1">
      <alignment horizontal="left" vertical="top" wrapText="1"/>
    </xf>
    <xf numFmtId="3" fontId="7" fillId="0" borderId="2" xfId="6" applyNumberFormat="1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0" fontId="37" fillId="0" borderId="2" xfId="0" applyFont="1" applyFill="1" applyBorder="1" applyAlignment="1">
      <alignment horizontal="center" vertical="top"/>
    </xf>
    <xf numFmtId="0" fontId="38" fillId="0" borderId="2" xfId="0" applyFont="1" applyFill="1" applyBorder="1" applyAlignment="1">
      <alignment vertical="top" wrapText="1"/>
    </xf>
    <xf numFmtId="0" fontId="39" fillId="0" borderId="0" xfId="0" applyFont="1" applyFill="1"/>
    <xf numFmtId="164" fontId="40" fillId="2" borderId="2" xfId="0" applyNumberFormat="1" applyFont="1" applyFill="1" applyBorder="1" applyAlignment="1">
      <alignment vertical="top"/>
    </xf>
    <xf numFmtId="164" fontId="42" fillId="0" borderId="2" xfId="0" applyNumberFormat="1" applyFont="1" applyFill="1" applyBorder="1" applyAlignment="1">
      <alignment vertical="top"/>
    </xf>
    <xf numFmtId="164" fontId="3" fillId="2" borderId="0" xfId="0" applyNumberFormat="1" applyFont="1" applyFill="1"/>
    <xf numFmtId="165" fontId="14" fillId="0" borderId="2" xfId="0" applyNumberFormat="1" applyFont="1" applyFill="1" applyBorder="1" applyAlignment="1">
      <alignment vertical="top"/>
    </xf>
    <xf numFmtId="164" fontId="40" fillId="0" borderId="2" xfId="0" applyNumberFormat="1" applyFont="1" applyFill="1" applyBorder="1" applyAlignment="1">
      <alignment vertical="top"/>
    </xf>
    <xf numFmtId="164" fontId="9" fillId="0" borderId="0" xfId="0" applyNumberFormat="1" applyFont="1"/>
    <xf numFmtId="4" fontId="3" fillId="2" borderId="0" xfId="0" applyNumberFormat="1" applyFont="1" applyFill="1"/>
    <xf numFmtId="0" fontId="3" fillId="2" borderId="0" xfId="5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2" borderId="0" xfId="5" applyFont="1" applyFill="1" applyBorder="1" applyAlignment="1">
      <alignment horizontal="center" vertical="center" wrapText="1"/>
    </xf>
  </cellXfs>
  <cellStyles count="7">
    <cellStyle name="st31" xfId="1"/>
    <cellStyle name="st35" xfId="2"/>
    <cellStyle name="Обычный" xfId="0" builtinId="0"/>
    <cellStyle name="Обычный 2" xfId="3"/>
    <cellStyle name="Обычный_Отч1кв2008" xfId="4"/>
    <cellStyle name="Обычный_Приложения №№13,14,15 " xfId="5"/>
    <cellStyle name="Обычный_Сводная бюдж.роспись по доходам 2006г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88"/>
  <sheetViews>
    <sheetView view="pageBreakPreview" zoomScaleSheetLayoutView="100" workbookViewId="0">
      <selection activeCell="E4" sqref="E4"/>
    </sheetView>
  </sheetViews>
  <sheetFormatPr defaultColWidth="25.7109375" defaultRowHeight="12.75"/>
  <cols>
    <col min="1" max="1" width="20.7109375" style="1" customWidth="1"/>
    <col min="2" max="2" width="61.5703125" style="2" customWidth="1"/>
    <col min="3" max="5" width="13.85546875" style="4" customWidth="1"/>
    <col min="6" max="16384" width="25.7109375" style="4"/>
  </cols>
  <sheetData>
    <row r="1" spans="1:6">
      <c r="C1" s="3"/>
      <c r="D1" s="3"/>
      <c r="E1" s="3" t="s">
        <v>111</v>
      </c>
    </row>
    <row r="2" spans="1:6">
      <c r="A2" s="5"/>
      <c r="C2" s="3"/>
      <c r="D2" s="3"/>
      <c r="E2" s="3" t="s">
        <v>113</v>
      </c>
    </row>
    <row r="3" spans="1:6">
      <c r="A3" s="5"/>
      <c r="C3" s="10"/>
      <c r="D3" s="10"/>
      <c r="E3" s="10" t="s">
        <v>110</v>
      </c>
    </row>
    <row r="4" spans="1:6" s="6" customFormat="1">
      <c r="B4" s="7"/>
      <c r="C4" s="8"/>
      <c r="D4" s="8"/>
      <c r="E4" s="8" t="s">
        <v>195</v>
      </c>
    </row>
    <row r="5" spans="1:6">
      <c r="A5" s="5"/>
      <c r="B5" s="10"/>
    </row>
    <row r="6" spans="1:6">
      <c r="A6" s="5"/>
      <c r="B6" s="9"/>
    </row>
    <row r="7" spans="1:6" ht="18.75">
      <c r="A7" s="120" t="s">
        <v>120</v>
      </c>
      <c r="B7" s="120"/>
      <c r="C7" s="120"/>
      <c r="D7" s="120"/>
      <c r="E7" s="120"/>
    </row>
    <row r="8" spans="1:6" ht="26.25" customHeight="1">
      <c r="A8" s="5"/>
      <c r="B8" s="11"/>
      <c r="C8" s="12"/>
      <c r="D8" s="12"/>
      <c r="E8" s="12" t="s">
        <v>0</v>
      </c>
    </row>
    <row r="9" spans="1:6" ht="38.25">
      <c r="A9" s="81" t="s">
        <v>1</v>
      </c>
      <c r="B9" s="81" t="s">
        <v>2</v>
      </c>
      <c r="C9" s="13" t="s">
        <v>3</v>
      </c>
      <c r="D9" s="13" t="s">
        <v>192</v>
      </c>
      <c r="E9" s="13" t="s">
        <v>193</v>
      </c>
    </row>
    <row r="10" spans="1:6" s="17" customFormat="1" ht="16.5">
      <c r="A10" s="14"/>
      <c r="B10" s="15" t="s">
        <v>4</v>
      </c>
      <c r="C10" s="16">
        <f>C11+C14+C17+C18</f>
        <v>989288</v>
      </c>
      <c r="D10" s="16">
        <f>D11+D14+D17+D18</f>
        <v>0</v>
      </c>
      <c r="E10" s="16">
        <f>E11+E14+E17+E18</f>
        <v>989288</v>
      </c>
      <c r="F10" s="116"/>
    </row>
    <row r="11" spans="1:6" s="21" customFormat="1" ht="36" customHeight="1">
      <c r="A11" s="18" t="s">
        <v>5</v>
      </c>
      <c r="B11" s="19" t="s">
        <v>129</v>
      </c>
      <c r="C11" s="20">
        <f>C12+C13</f>
        <v>0</v>
      </c>
      <c r="D11" s="20">
        <f>D12+D13</f>
        <v>0</v>
      </c>
      <c r="E11" s="20">
        <f>E12+E13</f>
        <v>0</v>
      </c>
    </row>
    <row r="12" spans="1:6" ht="36" customHeight="1">
      <c r="A12" s="22" t="s">
        <v>6</v>
      </c>
      <c r="B12" s="23" t="s">
        <v>126</v>
      </c>
      <c r="C12" s="24">
        <v>1550742.6</v>
      </c>
      <c r="D12" s="24"/>
      <c r="E12" s="24">
        <v>1550742.6</v>
      </c>
    </row>
    <row r="13" spans="1:6" ht="36" customHeight="1">
      <c r="A13" s="22" t="s">
        <v>7</v>
      </c>
      <c r="B13" s="23" t="s">
        <v>127</v>
      </c>
      <c r="C13" s="24">
        <v>-1550742.6</v>
      </c>
      <c r="D13" s="24"/>
      <c r="E13" s="24">
        <v>-1550742.6</v>
      </c>
    </row>
    <row r="14" spans="1:6" s="28" customFormat="1" ht="36" customHeight="1">
      <c r="A14" s="25" t="s">
        <v>8</v>
      </c>
      <c r="B14" s="26" t="s">
        <v>128</v>
      </c>
      <c r="C14" s="27">
        <f>C15+C16</f>
        <v>0</v>
      </c>
      <c r="D14" s="27">
        <f>D15+D16</f>
        <v>0</v>
      </c>
      <c r="E14" s="27">
        <f>E15+E16</f>
        <v>0</v>
      </c>
    </row>
    <row r="15" spans="1:6" ht="52.5" customHeight="1">
      <c r="A15" s="22" t="s">
        <v>9</v>
      </c>
      <c r="B15" s="23" t="s">
        <v>124</v>
      </c>
      <c r="C15" s="29">
        <v>287140</v>
      </c>
      <c r="D15" s="29">
        <v>2316</v>
      </c>
      <c r="E15" s="29">
        <f>C15+D15</f>
        <v>289456</v>
      </c>
    </row>
    <row r="16" spans="1:6" ht="52.5" customHeight="1">
      <c r="A16" s="22" t="s">
        <v>10</v>
      </c>
      <c r="B16" s="23" t="s">
        <v>125</v>
      </c>
      <c r="C16" s="29">
        <v>-287140</v>
      </c>
      <c r="D16" s="29">
        <v>-2316</v>
      </c>
      <c r="E16" s="29">
        <f>C16+D16</f>
        <v>-289456</v>
      </c>
    </row>
    <row r="17" spans="1:5" s="31" customFormat="1" ht="36" hidden="1" customHeight="1">
      <c r="A17" s="18" t="s">
        <v>11</v>
      </c>
      <c r="B17" s="19" t="s">
        <v>12</v>
      </c>
      <c r="C17" s="30">
        <v>0</v>
      </c>
      <c r="D17" s="30">
        <v>0</v>
      </c>
      <c r="E17" s="30">
        <v>0</v>
      </c>
    </row>
    <row r="18" spans="1:5" s="31" customFormat="1" ht="36" customHeight="1">
      <c r="A18" s="18" t="s">
        <v>13</v>
      </c>
      <c r="B18" s="19" t="s">
        <v>14</v>
      </c>
      <c r="C18" s="27">
        <f>C19</f>
        <v>989288</v>
      </c>
      <c r="D18" s="27">
        <f>D19</f>
        <v>0</v>
      </c>
      <c r="E18" s="27">
        <f>E19</f>
        <v>989288</v>
      </c>
    </row>
    <row r="19" spans="1:5" s="33" customFormat="1" ht="54" customHeight="1">
      <c r="A19" s="22" t="s">
        <v>15</v>
      </c>
      <c r="B19" s="23" t="s">
        <v>16</v>
      </c>
      <c r="C19" s="32">
        <v>989288</v>
      </c>
      <c r="D19" s="32"/>
      <c r="E19" s="32">
        <v>989288</v>
      </c>
    </row>
    <row r="20" spans="1:5" s="33" customFormat="1" ht="18" customHeight="1">
      <c r="A20" s="5"/>
      <c r="B20" s="34"/>
    </row>
    <row r="21" spans="1:5" s="33" customFormat="1" ht="18" customHeight="1">
      <c r="A21" s="5"/>
      <c r="B21" s="34"/>
    </row>
    <row r="22" spans="1:5" s="92" customFormat="1" ht="18" customHeight="1">
      <c r="A22" s="42"/>
      <c r="B22" s="91"/>
    </row>
    <row r="23" spans="1:5" s="92" customFormat="1" ht="18" customHeight="1">
      <c r="A23" s="95" t="s">
        <v>118</v>
      </c>
      <c r="B23" s="93"/>
    </row>
    <row r="24" spans="1:5" s="92" customFormat="1" ht="16.5">
      <c r="A24" s="95" t="s">
        <v>119</v>
      </c>
      <c r="B24" s="94"/>
      <c r="C24" s="80" t="s">
        <v>191</v>
      </c>
      <c r="D24" s="80"/>
      <c r="E24" s="80" t="s">
        <v>116</v>
      </c>
    </row>
    <row r="25" spans="1:5">
      <c r="B25" s="36"/>
    </row>
    <row r="26" spans="1:5">
      <c r="B26" s="36"/>
    </row>
    <row r="27" spans="1:5">
      <c r="B27" s="36"/>
    </row>
    <row r="28" spans="1:5">
      <c r="B28" s="36"/>
    </row>
    <row r="29" spans="1:5">
      <c r="B29" s="36"/>
    </row>
    <row r="30" spans="1:5">
      <c r="B30" s="36"/>
    </row>
    <row r="31" spans="1:5">
      <c r="B31" s="36"/>
    </row>
    <row r="32" spans="1:5">
      <c r="B32" s="36"/>
    </row>
    <row r="33" spans="2:2">
      <c r="B33" s="36"/>
    </row>
    <row r="34" spans="2:2">
      <c r="B34" s="36"/>
    </row>
    <row r="35" spans="2:2">
      <c r="B35" s="36"/>
    </row>
    <row r="36" spans="2:2">
      <c r="B36" s="36"/>
    </row>
    <row r="37" spans="2:2">
      <c r="B37" s="36"/>
    </row>
    <row r="38" spans="2:2">
      <c r="B38" s="36"/>
    </row>
    <row r="39" spans="2:2">
      <c r="B39" s="36"/>
    </row>
    <row r="40" spans="2:2">
      <c r="B40" s="36"/>
    </row>
    <row r="41" spans="2:2">
      <c r="B41" s="36"/>
    </row>
    <row r="42" spans="2:2">
      <c r="B42" s="36"/>
    </row>
    <row r="43" spans="2:2">
      <c r="B43" s="36"/>
    </row>
    <row r="44" spans="2:2">
      <c r="B44" s="36"/>
    </row>
    <row r="45" spans="2:2">
      <c r="B45" s="36"/>
    </row>
    <row r="46" spans="2:2">
      <c r="B46" s="36"/>
    </row>
    <row r="47" spans="2:2">
      <c r="B47" s="36"/>
    </row>
    <row r="48" spans="2:2">
      <c r="B48" s="36"/>
    </row>
    <row r="49" spans="2:2">
      <c r="B49" s="36"/>
    </row>
    <row r="50" spans="2:2">
      <c r="B50" s="36"/>
    </row>
    <row r="51" spans="2:2">
      <c r="B51" s="36"/>
    </row>
    <row r="52" spans="2:2">
      <c r="B52" s="36"/>
    </row>
    <row r="53" spans="2:2">
      <c r="B53" s="36"/>
    </row>
    <row r="54" spans="2:2">
      <c r="B54" s="36"/>
    </row>
    <row r="55" spans="2:2">
      <c r="B55" s="36"/>
    </row>
    <row r="56" spans="2:2">
      <c r="B56" s="36"/>
    </row>
    <row r="57" spans="2:2">
      <c r="B57" s="36"/>
    </row>
    <row r="58" spans="2:2">
      <c r="B58" s="36"/>
    </row>
    <row r="59" spans="2:2">
      <c r="B59" s="36"/>
    </row>
    <row r="60" spans="2:2">
      <c r="B60" s="36"/>
    </row>
    <row r="61" spans="2:2">
      <c r="B61" s="36"/>
    </row>
    <row r="62" spans="2:2">
      <c r="B62" s="36"/>
    </row>
    <row r="63" spans="2:2">
      <c r="B63" s="36"/>
    </row>
    <row r="64" spans="2:2">
      <c r="B64" s="36"/>
    </row>
    <row r="65" spans="2:2">
      <c r="B65" s="36"/>
    </row>
    <row r="66" spans="2:2">
      <c r="B66" s="36"/>
    </row>
    <row r="67" spans="2:2">
      <c r="B67" s="36"/>
    </row>
    <row r="68" spans="2:2">
      <c r="B68" s="36"/>
    </row>
    <row r="69" spans="2:2">
      <c r="B69" s="36"/>
    </row>
    <row r="70" spans="2:2">
      <c r="B70" s="36"/>
    </row>
    <row r="71" spans="2:2">
      <c r="B71" s="36"/>
    </row>
    <row r="72" spans="2:2">
      <c r="B72" s="36"/>
    </row>
    <row r="73" spans="2:2">
      <c r="B73" s="36"/>
    </row>
    <row r="74" spans="2:2">
      <c r="B74" s="36"/>
    </row>
    <row r="75" spans="2:2">
      <c r="B75" s="36"/>
    </row>
    <row r="76" spans="2:2">
      <c r="B76" s="36"/>
    </row>
    <row r="77" spans="2:2">
      <c r="B77" s="36"/>
    </row>
    <row r="78" spans="2:2">
      <c r="B78" s="36"/>
    </row>
    <row r="79" spans="2:2">
      <c r="B79" s="36"/>
    </row>
    <row r="80" spans="2:2">
      <c r="B80" s="36"/>
    </row>
    <row r="81" spans="2:2">
      <c r="B81" s="36"/>
    </row>
    <row r="82" spans="2:2">
      <c r="B82" s="36"/>
    </row>
    <row r="83" spans="2:2">
      <c r="B83" s="36"/>
    </row>
    <row r="84" spans="2:2">
      <c r="B84" s="36"/>
    </row>
    <row r="85" spans="2:2">
      <c r="B85" s="36"/>
    </row>
    <row r="86" spans="2:2">
      <c r="B86" s="36"/>
    </row>
    <row r="87" spans="2:2">
      <c r="B87" s="36"/>
    </row>
    <row r="88" spans="2:2">
      <c r="B88" s="36"/>
    </row>
    <row r="89" spans="2:2">
      <c r="B89" s="36"/>
    </row>
    <row r="90" spans="2:2">
      <c r="B90" s="36"/>
    </row>
    <row r="91" spans="2:2">
      <c r="B91" s="36"/>
    </row>
    <row r="92" spans="2:2">
      <c r="B92" s="36"/>
    </row>
    <row r="93" spans="2:2">
      <c r="B93" s="36"/>
    </row>
    <row r="94" spans="2:2">
      <c r="B94" s="36"/>
    </row>
    <row r="95" spans="2:2">
      <c r="B95" s="36"/>
    </row>
    <row r="96" spans="2:2">
      <c r="B96" s="36"/>
    </row>
    <row r="97" spans="2:2">
      <c r="B97" s="36"/>
    </row>
    <row r="98" spans="2:2">
      <c r="B98" s="36"/>
    </row>
    <row r="99" spans="2:2">
      <c r="B99" s="36"/>
    </row>
    <row r="100" spans="2:2">
      <c r="B100" s="36"/>
    </row>
    <row r="101" spans="2:2">
      <c r="B101" s="36"/>
    </row>
    <row r="102" spans="2:2">
      <c r="B102" s="36"/>
    </row>
    <row r="103" spans="2:2">
      <c r="B103" s="36"/>
    </row>
    <row r="104" spans="2:2">
      <c r="B104" s="36"/>
    </row>
    <row r="105" spans="2:2">
      <c r="B105" s="36"/>
    </row>
    <row r="106" spans="2:2">
      <c r="B106" s="36"/>
    </row>
    <row r="107" spans="2:2">
      <c r="B107" s="36"/>
    </row>
    <row r="108" spans="2:2">
      <c r="B108" s="36"/>
    </row>
    <row r="109" spans="2:2">
      <c r="B109" s="36"/>
    </row>
    <row r="110" spans="2:2">
      <c r="B110" s="36"/>
    </row>
    <row r="111" spans="2:2">
      <c r="B111" s="36"/>
    </row>
    <row r="112" spans="2:2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  <row r="131" spans="2:2">
      <c r="B131" s="36"/>
    </row>
    <row r="132" spans="2:2">
      <c r="B132" s="36"/>
    </row>
    <row r="133" spans="2:2">
      <c r="B133" s="36"/>
    </row>
    <row r="134" spans="2:2">
      <c r="B134" s="36"/>
    </row>
    <row r="135" spans="2:2">
      <c r="B135" s="36"/>
    </row>
    <row r="136" spans="2:2">
      <c r="B136" s="36"/>
    </row>
    <row r="137" spans="2:2">
      <c r="B137" s="36"/>
    </row>
    <row r="138" spans="2:2">
      <c r="B138" s="36"/>
    </row>
    <row r="139" spans="2:2">
      <c r="B139" s="36"/>
    </row>
    <row r="140" spans="2:2">
      <c r="B140" s="36"/>
    </row>
    <row r="141" spans="2:2">
      <c r="B141" s="36"/>
    </row>
    <row r="142" spans="2:2">
      <c r="B142" s="36"/>
    </row>
    <row r="143" spans="2:2">
      <c r="B143" s="36"/>
    </row>
    <row r="144" spans="2:2">
      <c r="B144" s="36"/>
    </row>
    <row r="145" spans="2:2">
      <c r="B145" s="36"/>
    </row>
    <row r="146" spans="2:2">
      <c r="B146" s="36"/>
    </row>
    <row r="147" spans="2:2">
      <c r="B147" s="36"/>
    </row>
    <row r="148" spans="2:2">
      <c r="B148" s="36"/>
    </row>
    <row r="149" spans="2:2">
      <c r="B149" s="37"/>
    </row>
    <row r="150" spans="2:2">
      <c r="B150" s="37"/>
    </row>
    <row r="151" spans="2:2">
      <c r="B151" s="37"/>
    </row>
    <row r="152" spans="2:2">
      <c r="B152" s="37"/>
    </row>
    <row r="153" spans="2:2">
      <c r="B153" s="37"/>
    </row>
    <row r="154" spans="2:2">
      <c r="B154" s="37"/>
    </row>
    <row r="155" spans="2:2">
      <c r="B155" s="37"/>
    </row>
    <row r="156" spans="2:2">
      <c r="B156" s="37"/>
    </row>
    <row r="157" spans="2:2">
      <c r="B157" s="37"/>
    </row>
    <row r="158" spans="2:2">
      <c r="B158" s="37"/>
    </row>
    <row r="159" spans="2:2">
      <c r="B159" s="37"/>
    </row>
    <row r="160" spans="2:2">
      <c r="B160" s="37"/>
    </row>
    <row r="161" spans="2:2">
      <c r="B161" s="37"/>
    </row>
    <row r="162" spans="2:2">
      <c r="B162" s="37"/>
    </row>
    <row r="163" spans="2:2">
      <c r="B163" s="37"/>
    </row>
    <row r="164" spans="2:2">
      <c r="B164" s="37"/>
    </row>
    <row r="165" spans="2:2">
      <c r="B165" s="37"/>
    </row>
    <row r="166" spans="2:2">
      <c r="B166" s="37"/>
    </row>
    <row r="167" spans="2:2">
      <c r="B167" s="37"/>
    </row>
    <row r="168" spans="2:2">
      <c r="B168" s="37"/>
    </row>
    <row r="169" spans="2:2">
      <c r="B169" s="37"/>
    </row>
    <row r="170" spans="2:2">
      <c r="B170" s="37"/>
    </row>
    <row r="171" spans="2:2">
      <c r="B171" s="37"/>
    </row>
    <row r="172" spans="2:2">
      <c r="B172" s="37"/>
    </row>
    <row r="173" spans="2:2">
      <c r="B173" s="37"/>
    </row>
    <row r="174" spans="2:2">
      <c r="B174" s="37"/>
    </row>
    <row r="175" spans="2:2">
      <c r="B175" s="37"/>
    </row>
    <row r="176" spans="2:2">
      <c r="B176" s="37"/>
    </row>
    <row r="177" spans="2:2">
      <c r="B177" s="37"/>
    </row>
    <row r="178" spans="2:2">
      <c r="B178" s="37"/>
    </row>
    <row r="179" spans="2:2">
      <c r="B179" s="37"/>
    </row>
    <row r="180" spans="2:2">
      <c r="B180" s="37"/>
    </row>
    <row r="181" spans="2:2">
      <c r="B181" s="37"/>
    </row>
    <row r="182" spans="2:2">
      <c r="B182" s="37"/>
    </row>
    <row r="183" spans="2:2">
      <c r="B183" s="37"/>
    </row>
    <row r="184" spans="2:2">
      <c r="B184" s="37"/>
    </row>
    <row r="185" spans="2:2">
      <c r="B185" s="37"/>
    </row>
    <row r="186" spans="2:2">
      <c r="B186" s="37"/>
    </row>
    <row r="187" spans="2:2">
      <c r="B187" s="37"/>
    </row>
    <row r="188" spans="2:2">
      <c r="B188" s="37"/>
    </row>
    <row r="189" spans="2:2">
      <c r="B189" s="37"/>
    </row>
    <row r="190" spans="2:2">
      <c r="B190" s="37"/>
    </row>
    <row r="191" spans="2:2">
      <c r="B191" s="37"/>
    </row>
    <row r="192" spans="2:2">
      <c r="B192" s="37"/>
    </row>
    <row r="193" spans="2:2">
      <c r="B193" s="37"/>
    </row>
    <row r="194" spans="2:2">
      <c r="B194" s="37"/>
    </row>
    <row r="195" spans="2:2">
      <c r="B195" s="37"/>
    </row>
    <row r="196" spans="2:2">
      <c r="B196" s="37"/>
    </row>
    <row r="197" spans="2:2">
      <c r="B197" s="37"/>
    </row>
    <row r="198" spans="2:2">
      <c r="B198" s="37"/>
    </row>
    <row r="199" spans="2:2">
      <c r="B199" s="37"/>
    </row>
    <row r="200" spans="2:2">
      <c r="B200" s="37"/>
    </row>
    <row r="201" spans="2:2">
      <c r="B201" s="37"/>
    </row>
    <row r="202" spans="2:2">
      <c r="B202" s="37"/>
    </row>
    <row r="203" spans="2:2">
      <c r="B203" s="37"/>
    </row>
    <row r="204" spans="2:2">
      <c r="B204" s="37"/>
    </row>
    <row r="205" spans="2:2">
      <c r="B205" s="37"/>
    </row>
    <row r="206" spans="2:2">
      <c r="B206" s="37"/>
    </row>
    <row r="207" spans="2:2">
      <c r="B207" s="37"/>
    </row>
    <row r="208" spans="2:2">
      <c r="B208" s="37"/>
    </row>
    <row r="209" spans="2:2">
      <c r="B209" s="37"/>
    </row>
    <row r="210" spans="2:2">
      <c r="B210" s="37"/>
    </row>
    <row r="211" spans="2:2">
      <c r="B211" s="37"/>
    </row>
    <row r="212" spans="2:2">
      <c r="B212" s="37"/>
    </row>
    <row r="213" spans="2:2">
      <c r="B213" s="37"/>
    </row>
    <row r="214" spans="2:2">
      <c r="B214" s="37"/>
    </row>
    <row r="215" spans="2:2">
      <c r="B215" s="37"/>
    </row>
    <row r="216" spans="2:2">
      <c r="B216" s="37"/>
    </row>
    <row r="217" spans="2:2">
      <c r="B217" s="37"/>
    </row>
    <row r="218" spans="2:2">
      <c r="B218" s="37"/>
    </row>
    <row r="219" spans="2:2">
      <c r="B219" s="37"/>
    </row>
    <row r="220" spans="2:2">
      <c r="B220" s="37"/>
    </row>
    <row r="221" spans="2:2">
      <c r="B221" s="37"/>
    </row>
    <row r="222" spans="2:2">
      <c r="B222" s="37"/>
    </row>
    <row r="223" spans="2:2">
      <c r="B223" s="37"/>
    </row>
    <row r="224" spans="2:2">
      <c r="B224" s="37"/>
    </row>
    <row r="225" spans="2:2">
      <c r="B225" s="37"/>
    </row>
    <row r="226" spans="2:2">
      <c r="B226" s="37"/>
    </row>
    <row r="227" spans="2:2">
      <c r="B227" s="37"/>
    </row>
    <row r="228" spans="2:2">
      <c r="B228" s="37"/>
    </row>
    <row r="229" spans="2:2">
      <c r="B229" s="37"/>
    </row>
    <row r="230" spans="2:2">
      <c r="B230" s="37"/>
    </row>
    <row r="231" spans="2:2">
      <c r="B231" s="37"/>
    </row>
    <row r="232" spans="2:2">
      <c r="B232" s="37"/>
    </row>
    <row r="233" spans="2:2">
      <c r="B233" s="37"/>
    </row>
    <row r="234" spans="2:2">
      <c r="B234" s="37"/>
    </row>
    <row r="235" spans="2:2">
      <c r="B235" s="37"/>
    </row>
    <row r="236" spans="2:2">
      <c r="B236" s="37"/>
    </row>
    <row r="237" spans="2:2">
      <c r="B237" s="37"/>
    </row>
    <row r="238" spans="2:2">
      <c r="B238" s="37"/>
    </row>
    <row r="239" spans="2:2">
      <c r="B239" s="37"/>
    </row>
    <row r="240" spans="2:2">
      <c r="B240" s="37"/>
    </row>
    <row r="241" spans="2:2">
      <c r="B241" s="37"/>
    </row>
    <row r="242" spans="2:2">
      <c r="B242" s="37"/>
    </row>
    <row r="243" spans="2:2">
      <c r="B243" s="37"/>
    </row>
    <row r="244" spans="2:2">
      <c r="B244" s="37"/>
    </row>
    <row r="245" spans="2:2">
      <c r="B245" s="37"/>
    </row>
    <row r="246" spans="2:2">
      <c r="B246" s="37"/>
    </row>
    <row r="247" spans="2:2">
      <c r="B247" s="37"/>
    </row>
    <row r="248" spans="2:2">
      <c r="B248" s="37"/>
    </row>
    <row r="249" spans="2:2">
      <c r="B249" s="37"/>
    </row>
    <row r="250" spans="2:2">
      <c r="B250" s="37"/>
    </row>
    <row r="251" spans="2:2">
      <c r="B251" s="37"/>
    </row>
    <row r="252" spans="2:2">
      <c r="B252" s="37"/>
    </row>
    <row r="253" spans="2:2">
      <c r="B253" s="37"/>
    </row>
    <row r="254" spans="2:2">
      <c r="B254" s="37"/>
    </row>
    <row r="255" spans="2:2">
      <c r="B255" s="37"/>
    </row>
    <row r="256" spans="2:2">
      <c r="B256" s="37"/>
    </row>
    <row r="257" spans="2:2">
      <c r="B257" s="37"/>
    </row>
    <row r="258" spans="2:2">
      <c r="B258" s="37"/>
    </row>
    <row r="259" spans="2:2">
      <c r="B259" s="37"/>
    </row>
    <row r="260" spans="2:2">
      <c r="B260" s="37"/>
    </row>
    <row r="261" spans="2:2">
      <c r="B261" s="37"/>
    </row>
    <row r="262" spans="2:2">
      <c r="B262" s="37"/>
    </row>
    <row r="263" spans="2:2">
      <c r="B263" s="37"/>
    </row>
    <row r="264" spans="2:2">
      <c r="B264" s="37"/>
    </row>
    <row r="265" spans="2:2">
      <c r="B265" s="37"/>
    </row>
    <row r="266" spans="2:2">
      <c r="B266" s="37"/>
    </row>
    <row r="267" spans="2:2">
      <c r="B267" s="37"/>
    </row>
    <row r="268" spans="2:2">
      <c r="B268" s="37"/>
    </row>
    <row r="269" spans="2:2">
      <c r="B269" s="37"/>
    </row>
    <row r="270" spans="2:2">
      <c r="B270" s="37"/>
    </row>
    <row r="271" spans="2:2">
      <c r="B271" s="37"/>
    </row>
    <row r="272" spans="2:2">
      <c r="B272" s="37"/>
    </row>
    <row r="273" spans="2:2">
      <c r="B273" s="37"/>
    </row>
    <row r="274" spans="2:2">
      <c r="B274" s="37"/>
    </row>
    <row r="275" spans="2:2">
      <c r="B275" s="37"/>
    </row>
    <row r="276" spans="2:2">
      <c r="B276" s="37"/>
    </row>
    <row r="277" spans="2:2">
      <c r="B277" s="37"/>
    </row>
    <row r="278" spans="2:2">
      <c r="B278" s="37"/>
    </row>
    <row r="279" spans="2:2">
      <c r="B279" s="37"/>
    </row>
    <row r="280" spans="2:2">
      <c r="B280" s="37"/>
    </row>
    <row r="281" spans="2:2">
      <c r="B281" s="37"/>
    </row>
    <row r="282" spans="2:2">
      <c r="B282" s="37"/>
    </row>
    <row r="283" spans="2:2">
      <c r="B283" s="37"/>
    </row>
    <row r="284" spans="2:2">
      <c r="B284" s="37"/>
    </row>
    <row r="285" spans="2:2">
      <c r="B285" s="37"/>
    </row>
    <row r="286" spans="2:2">
      <c r="B286" s="37"/>
    </row>
    <row r="287" spans="2:2">
      <c r="B287" s="37"/>
    </row>
    <row r="288" spans="2:2">
      <c r="B288" s="37"/>
    </row>
    <row r="289" spans="2:2">
      <c r="B289" s="37"/>
    </row>
    <row r="290" spans="2:2">
      <c r="B290" s="37"/>
    </row>
    <row r="291" spans="2:2">
      <c r="B291" s="37"/>
    </row>
    <row r="292" spans="2:2">
      <c r="B292" s="37"/>
    </row>
    <row r="293" spans="2:2">
      <c r="B293" s="37"/>
    </row>
    <row r="294" spans="2:2">
      <c r="B294" s="37"/>
    </row>
    <row r="295" spans="2:2">
      <c r="B295" s="37"/>
    </row>
    <row r="296" spans="2:2">
      <c r="B296" s="37"/>
    </row>
    <row r="297" spans="2:2">
      <c r="B297" s="37"/>
    </row>
    <row r="298" spans="2:2">
      <c r="B298" s="37"/>
    </row>
    <row r="299" spans="2:2">
      <c r="B299" s="37"/>
    </row>
    <row r="300" spans="2:2">
      <c r="B300" s="37"/>
    </row>
    <row r="301" spans="2:2">
      <c r="B301" s="37"/>
    </row>
    <row r="302" spans="2:2">
      <c r="B302" s="37"/>
    </row>
    <row r="303" spans="2:2">
      <c r="B303" s="37"/>
    </row>
    <row r="304" spans="2:2">
      <c r="B304" s="37"/>
    </row>
    <row r="305" spans="2:2">
      <c r="B305" s="37"/>
    </row>
    <row r="306" spans="2:2">
      <c r="B306" s="37"/>
    </row>
    <row r="307" spans="2:2">
      <c r="B307" s="37"/>
    </row>
    <row r="308" spans="2:2">
      <c r="B308" s="37"/>
    </row>
    <row r="309" spans="2:2">
      <c r="B309" s="37"/>
    </row>
    <row r="310" spans="2:2">
      <c r="B310" s="37"/>
    </row>
    <row r="311" spans="2:2">
      <c r="B311" s="37"/>
    </row>
    <row r="312" spans="2:2">
      <c r="B312" s="37"/>
    </row>
    <row r="313" spans="2:2">
      <c r="B313" s="37"/>
    </row>
    <row r="314" spans="2:2">
      <c r="B314" s="37"/>
    </row>
    <row r="315" spans="2:2">
      <c r="B315" s="37"/>
    </row>
    <row r="316" spans="2:2">
      <c r="B316" s="37"/>
    </row>
    <row r="317" spans="2:2">
      <c r="B317" s="37"/>
    </row>
    <row r="318" spans="2:2">
      <c r="B318" s="37"/>
    </row>
    <row r="319" spans="2:2">
      <c r="B319" s="37"/>
    </row>
    <row r="320" spans="2:2">
      <c r="B320" s="37"/>
    </row>
    <row r="321" spans="2:2">
      <c r="B321" s="37"/>
    </row>
    <row r="322" spans="2:2">
      <c r="B322" s="37"/>
    </row>
    <row r="323" spans="2:2">
      <c r="B323" s="37"/>
    </row>
    <row r="324" spans="2:2">
      <c r="B324" s="37"/>
    </row>
    <row r="325" spans="2:2">
      <c r="B325" s="37"/>
    </row>
    <row r="326" spans="2:2">
      <c r="B326" s="37"/>
    </row>
    <row r="327" spans="2:2">
      <c r="B327" s="37"/>
    </row>
    <row r="328" spans="2:2">
      <c r="B328" s="37"/>
    </row>
    <row r="329" spans="2:2">
      <c r="B329" s="37"/>
    </row>
    <row r="330" spans="2:2">
      <c r="B330" s="37"/>
    </row>
    <row r="331" spans="2:2">
      <c r="B331" s="37"/>
    </row>
    <row r="332" spans="2:2">
      <c r="B332" s="37"/>
    </row>
    <row r="333" spans="2:2">
      <c r="B333" s="37"/>
    </row>
    <row r="334" spans="2:2">
      <c r="B334" s="37"/>
    </row>
    <row r="335" spans="2:2">
      <c r="B335" s="37"/>
    </row>
    <row r="336" spans="2:2">
      <c r="B336" s="37"/>
    </row>
    <row r="337" spans="2:2">
      <c r="B337" s="37"/>
    </row>
    <row r="338" spans="2:2">
      <c r="B338" s="37"/>
    </row>
    <row r="339" spans="2:2">
      <c r="B339" s="37"/>
    </row>
    <row r="340" spans="2:2">
      <c r="B340" s="37"/>
    </row>
    <row r="341" spans="2:2">
      <c r="B341" s="37"/>
    </row>
    <row r="342" spans="2:2">
      <c r="B342" s="37"/>
    </row>
    <row r="343" spans="2:2">
      <c r="B343" s="37"/>
    </row>
    <row r="344" spans="2:2">
      <c r="B344" s="37"/>
    </row>
    <row r="345" spans="2:2">
      <c r="B345" s="37"/>
    </row>
    <row r="346" spans="2:2">
      <c r="B346" s="37"/>
    </row>
    <row r="347" spans="2:2">
      <c r="B347" s="37"/>
    </row>
    <row r="348" spans="2:2">
      <c r="B348" s="37"/>
    </row>
    <row r="349" spans="2:2">
      <c r="B349" s="37"/>
    </row>
    <row r="350" spans="2:2">
      <c r="B350" s="37"/>
    </row>
    <row r="351" spans="2:2">
      <c r="B351" s="37"/>
    </row>
    <row r="352" spans="2:2">
      <c r="B352" s="37"/>
    </row>
    <row r="353" spans="2:2">
      <c r="B353" s="37"/>
    </row>
    <row r="354" spans="2:2">
      <c r="B354" s="37"/>
    </row>
    <row r="355" spans="2:2">
      <c r="B355" s="37"/>
    </row>
    <row r="356" spans="2:2">
      <c r="B356" s="37"/>
    </row>
    <row r="357" spans="2:2">
      <c r="B357" s="37"/>
    </row>
    <row r="358" spans="2:2">
      <c r="B358" s="37"/>
    </row>
    <row r="359" spans="2:2">
      <c r="B359" s="37"/>
    </row>
    <row r="360" spans="2:2">
      <c r="B360" s="37"/>
    </row>
    <row r="361" spans="2:2">
      <c r="B361" s="37"/>
    </row>
    <row r="362" spans="2:2">
      <c r="B362" s="37"/>
    </row>
    <row r="363" spans="2:2">
      <c r="B363" s="37"/>
    </row>
    <row r="364" spans="2:2">
      <c r="B364" s="37"/>
    </row>
    <row r="365" spans="2:2">
      <c r="B365" s="37"/>
    </row>
    <row r="366" spans="2:2">
      <c r="B366" s="37"/>
    </row>
    <row r="367" spans="2:2">
      <c r="B367" s="37"/>
    </row>
    <row r="368" spans="2:2">
      <c r="B368" s="37"/>
    </row>
    <row r="369" spans="2:2">
      <c r="B369" s="37"/>
    </row>
    <row r="370" spans="2:2">
      <c r="B370" s="37"/>
    </row>
    <row r="371" spans="2:2">
      <c r="B371" s="37"/>
    </row>
    <row r="372" spans="2:2">
      <c r="B372" s="37"/>
    </row>
    <row r="373" spans="2:2">
      <c r="B373" s="37"/>
    </row>
    <row r="374" spans="2:2">
      <c r="B374" s="37"/>
    </row>
    <row r="375" spans="2:2">
      <c r="B375" s="37"/>
    </row>
    <row r="376" spans="2:2">
      <c r="B376" s="37"/>
    </row>
    <row r="377" spans="2:2">
      <c r="B377" s="37"/>
    </row>
    <row r="378" spans="2:2">
      <c r="B378" s="37"/>
    </row>
    <row r="379" spans="2:2">
      <c r="B379" s="37"/>
    </row>
    <row r="380" spans="2:2">
      <c r="B380" s="37"/>
    </row>
    <row r="381" spans="2:2">
      <c r="B381" s="37"/>
    </row>
    <row r="382" spans="2:2">
      <c r="B382" s="37"/>
    </row>
    <row r="383" spans="2:2">
      <c r="B383" s="37"/>
    </row>
    <row r="384" spans="2:2">
      <c r="B384" s="37"/>
    </row>
    <row r="385" spans="2:2">
      <c r="B385" s="37"/>
    </row>
    <row r="386" spans="2:2">
      <c r="B386" s="37"/>
    </row>
    <row r="387" spans="2:2">
      <c r="B387" s="37"/>
    </row>
    <row r="388" spans="2:2">
      <c r="B388" s="37"/>
    </row>
    <row r="389" spans="2:2">
      <c r="B389" s="37"/>
    </row>
    <row r="390" spans="2:2">
      <c r="B390" s="37"/>
    </row>
    <row r="391" spans="2:2">
      <c r="B391" s="37"/>
    </row>
    <row r="392" spans="2:2">
      <c r="B392" s="37"/>
    </row>
    <row r="393" spans="2:2">
      <c r="B393" s="37"/>
    </row>
    <row r="394" spans="2:2">
      <c r="B394" s="37"/>
    </row>
    <row r="395" spans="2:2">
      <c r="B395" s="37"/>
    </row>
    <row r="396" spans="2:2">
      <c r="B396" s="37"/>
    </row>
    <row r="397" spans="2:2">
      <c r="B397" s="37"/>
    </row>
    <row r="398" spans="2:2">
      <c r="B398" s="37"/>
    </row>
    <row r="399" spans="2:2">
      <c r="B399" s="37"/>
    </row>
    <row r="400" spans="2:2">
      <c r="B400" s="37"/>
    </row>
    <row r="401" spans="2:2">
      <c r="B401" s="37"/>
    </row>
    <row r="402" spans="2:2">
      <c r="B402" s="37"/>
    </row>
    <row r="403" spans="2:2">
      <c r="B403" s="37"/>
    </row>
    <row r="404" spans="2:2">
      <c r="B404" s="37"/>
    </row>
    <row r="405" spans="2:2">
      <c r="B405" s="37"/>
    </row>
    <row r="406" spans="2:2">
      <c r="B406" s="37"/>
    </row>
    <row r="407" spans="2:2">
      <c r="B407" s="37"/>
    </row>
    <row r="408" spans="2:2">
      <c r="B408" s="37"/>
    </row>
    <row r="409" spans="2:2">
      <c r="B409" s="37"/>
    </row>
    <row r="410" spans="2:2">
      <c r="B410" s="37"/>
    </row>
    <row r="411" spans="2:2">
      <c r="B411" s="37"/>
    </row>
    <row r="412" spans="2:2">
      <c r="B412" s="37"/>
    </row>
    <row r="413" spans="2:2">
      <c r="B413" s="37"/>
    </row>
    <row r="414" spans="2:2">
      <c r="B414" s="37"/>
    </row>
    <row r="415" spans="2:2">
      <c r="B415" s="37"/>
    </row>
    <row r="416" spans="2:2">
      <c r="B416" s="37"/>
    </row>
    <row r="417" spans="2:2">
      <c r="B417" s="37"/>
    </row>
    <row r="418" spans="2:2">
      <c r="B418" s="37"/>
    </row>
    <row r="419" spans="2:2">
      <c r="B419" s="37"/>
    </row>
    <row r="420" spans="2:2">
      <c r="B420" s="37"/>
    </row>
    <row r="421" spans="2:2">
      <c r="B421" s="37"/>
    </row>
    <row r="422" spans="2:2">
      <c r="B422" s="37"/>
    </row>
    <row r="423" spans="2:2">
      <c r="B423" s="37"/>
    </row>
    <row r="424" spans="2:2">
      <c r="B424" s="37"/>
    </row>
    <row r="425" spans="2:2">
      <c r="B425" s="37"/>
    </row>
    <row r="426" spans="2:2">
      <c r="B426" s="37"/>
    </row>
    <row r="427" spans="2:2">
      <c r="B427" s="37"/>
    </row>
    <row r="428" spans="2:2">
      <c r="B428" s="37"/>
    </row>
    <row r="429" spans="2:2">
      <c r="B429" s="37"/>
    </row>
    <row r="430" spans="2:2">
      <c r="B430" s="37"/>
    </row>
    <row r="431" spans="2:2">
      <c r="B431" s="37"/>
    </row>
    <row r="432" spans="2:2">
      <c r="B432" s="37"/>
    </row>
    <row r="433" spans="2:2">
      <c r="B433" s="37"/>
    </row>
    <row r="434" spans="2:2">
      <c r="B434" s="37"/>
    </row>
    <row r="435" spans="2:2">
      <c r="B435" s="37"/>
    </row>
    <row r="436" spans="2:2">
      <c r="B436" s="37"/>
    </row>
    <row r="437" spans="2:2">
      <c r="B437" s="37"/>
    </row>
    <row r="438" spans="2:2">
      <c r="B438" s="37"/>
    </row>
    <row r="439" spans="2:2">
      <c r="B439" s="37"/>
    </row>
    <row r="440" spans="2:2">
      <c r="B440" s="37"/>
    </row>
    <row r="441" spans="2:2">
      <c r="B441" s="37"/>
    </row>
    <row r="442" spans="2:2">
      <c r="B442" s="37"/>
    </row>
    <row r="443" spans="2:2">
      <c r="B443" s="37"/>
    </row>
    <row r="444" spans="2:2">
      <c r="B444" s="37"/>
    </row>
    <row r="445" spans="2:2">
      <c r="B445" s="37"/>
    </row>
    <row r="446" spans="2:2">
      <c r="B446" s="37"/>
    </row>
    <row r="447" spans="2:2">
      <c r="B447" s="37"/>
    </row>
    <row r="448" spans="2:2">
      <c r="B448" s="37"/>
    </row>
    <row r="449" spans="2:2">
      <c r="B449" s="37"/>
    </row>
    <row r="450" spans="2:2">
      <c r="B450" s="37"/>
    </row>
    <row r="451" spans="2:2">
      <c r="B451" s="37"/>
    </row>
    <row r="452" spans="2:2">
      <c r="B452" s="37"/>
    </row>
    <row r="453" spans="2:2">
      <c r="B453" s="37"/>
    </row>
    <row r="454" spans="2:2">
      <c r="B454" s="37"/>
    </row>
    <row r="455" spans="2:2">
      <c r="B455" s="37"/>
    </row>
    <row r="456" spans="2:2">
      <c r="B456" s="37"/>
    </row>
    <row r="457" spans="2:2">
      <c r="B457" s="37"/>
    </row>
    <row r="458" spans="2:2">
      <c r="B458" s="37"/>
    </row>
    <row r="459" spans="2:2">
      <c r="B459" s="37"/>
    </row>
    <row r="460" spans="2:2">
      <c r="B460" s="37"/>
    </row>
    <row r="461" spans="2:2">
      <c r="B461" s="37"/>
    </row>
    <row r="462" spans="2:2">
      <c r="B462" s="37"/>
    </row>
    <row r="463" spans="2:2">
      <c r="B463" s="37"/>
    </row>
    <row r="464" spans="2:2">
      <c r="B464" s="37"/>
    </row>
    <row r="465" spans="2:2">
      <c r="B465" s="37"/>
    </row>
    <row r="466" spans="2:2">
      <c r="B466" s="37"/>
    </row>
    <row r="467" spans="2:2">
      <c r="B467" s="37"/>
    </row>
    <row r="468" spans="2:2">
      <c r="B468" s="37"/>
    </row>
    <row r="469" spans="2:2">
      <c r="B469" s="37"/>
    </row>
    <row r="470" spans="2:2">
      <c r="B470" s="37"/>
    </row>
    <row r="471" spans="2:2">
      <c r="B471" s="37"/>
    </row>
    <row r="472" spans="2:2">
      <c r="B472" s="37"/>
    </row>
    <row r="473" spans="2:2">
      <c r="B473" s="37"/>
    </row>
    <row r="474" spans="2:2">
      <c r="B474" s="37"/>
    </row>
    <row r="475" spans="2:2">
      <c r="B475" s="37"/>
    </row>
    <row r="476" spans="2:2">
      <c r="B476" s="37"/>
    </row>
    <row r="477" spans="2:2">
      <c r="B477" s="37"/>
    </row>
    <row r="478" spans="2:2">
      <c r="B478" s="37"/>
    </row>
    <row r="479" spans="2:2">
      <c r="B479" s="37"/>
    </row>
    <row r="480" spans="2:2">
      <c r="B480" s="37"/>
    </row>
    <row r="481" spans="2:2">
      <c r="B481" s="37"/>
    </row>
    <row r="482" spans="2:2">
      <c r="B482" s="37"/>
    </row>
    <row r="483" spans="2:2">
      <c r="B483" s="37"/>
    </row>
    <row r="484" spans="2:2">
      <c r="B484" s="37"/>
    </row>
    <row r="485" spans="2:2">
      <c r="B485" s="37"/>
    </row>
    <row r="486" spans="2:2">
      <c r="B486" s="37"/>
    </row>
    <row r="487" spans="2:2">
      <c r="B487" s="37"/>
    </row>
    <row r="488" spans="2:2">
      <c r="B488" s="37"/>
    </row>
    <row r="489" spans="2:2">
      <c r="B489" s="37"/>
    </row>
    <row r="490" spans="2:2">
      <c r="B490" s="37"/>
    </row>
    <row r="491" spans="2:2">
      <c r="B491" s="37"/>
    </row>
    <row r="492" spans="2:2">
      <c r="B492" s="37"/>
    </row>
    <row r="493" spans="2:2">
      <c r="B493" s="37"/>
    </row>
    <row r="494" spans="2:2">
      <c r="B494" s="37"/>
    </row>
    <row r="495" spans="2:2">
      <c r="B495" s="37"/>
    </row>
    <row r="496" spans="2:2">
      <c r="B496" s="37"/>
    </row>
    <row r="497" spans="2:2">
      <c r="B497" s="37"/>
    </row>
    <row r="498" spans="2:2">
      <c r="B498" s="37"/>
    </row>
    <row r="499" spans="2:2">
      <c r="B499" s="37"/>
    </row>
    <row r="500" spans="2:2">
      <c r="B500" s="37"/>
    </row>
    <row r="501" spans="2:2">
      <c r="B501" s="37"/>
    </row>
    <row r="502" spans="2:2">
      <c r="B502" s="37"/>
    </row>
    <row r="503" spans="2:2">
      <c r="B503" s="37"/>
    </row>
    <row r="504" spans="2:2">
      <c r="B504" s="37"/>
    </row>
    <row r="505" spans="2:2">
      <c r="B505" s="37"/>
    </row>
    <row r="506" spans="2:2">
      <c r="B506" s="37"/>
    </row>
    <row r="507" spans="2:2">
      <c r="B507" s="37"/>
    </row>
    <row r="508" spans="2:2">
      <c r="B508" s="37"/>
    </row>
    <row r="509" spans="2:2">
      <c r="B509" s="37"/>
    </row>
    <row r="510" spans="2:2">
      <c r="B510" s="37"/>
    </row>
    <row r="511" spans="2:2">
      <c r="B511" s="37"/>
    </row>
    <row r="512" spans="2:2">
      <c r="B512" s="37"/>
    </row>
    <row r="513" spans="2:2">
      <c r="B513" s="37"/>
    </row>
    <row r="514" spans="2:2">
      <c r="B514" s="37"/>
    </row>
    <row r="515" spans="2:2">
      <c r="B515" s="37"/>
    </row>
    <row r="516" spans="2:2">
      <c r="B516" s="37"/>
    </row>
    <row r="517" spans="2:2">
      <c r="B517" s="37"/>
    </row>
    <row r="518" spans="2:2">
      <c r="B518" s="37"/>
    </row>
    <row r="519" spans="2:2">
      <c r="B519" s="37"/>
    </row>
    <row r="520" spans="2:2">
      <c r="B520" s="37"/>
    </row>
    <row r="521" spans="2:2">
      <c r="B521" s="37"/>
    </row>
    <row r="522" spans="2:2">
      <c r="B522" s="37"/>
    </row>
    <row r="523" spans="2:2">
      <c r="B523" s="37"/>
    </row>
    <row r="524" spans="2:2">
      <c r="B524" s="37"/>
    </row>
    <row r="525" spans="2:2">
      <c r="B525" s="37"/>
    </row>
    <row r="526" spans="2:2">
      <c r="B526" s="37"/>
    </row>
    <row r="527" spans="2:2">
      <c r="B527" s="37"/>
    </row>
    <row r="528" spans="2:2">
      <c r="B528" s="37"/>
    </row>
    <row r="529" spans="2:2">
      <c r="B529" s="37"/>
    </row>
    <row r="530" spans="2:2">
      <c r="B530" s="37"/>
    </row>
    <row r="531" spans="2:2">
      <c r="B531" s="37"/>
    </row>
    <row r="532" spans="2:2">
      <c r="B532" s="37"/>
    </row>
    <row r="533" spans="2:2">
      <c r="B533" s="37"/>
    </row>
    <row r="534" spans="2:2">
      <c r="B534" s="37"/>
    </row>
    <row r="535" spans="2:2">
      <c r="B535" s="37"/>
    </row>
    <row r="536" spans="2:2">
      <c r="B536" s="37"/>
    </row>
    <row r="537" spans="2:2">
      <c r="B537" s="37"/>
    </row>
    <row r="538" spans="2:2">
      <c r="B538" s="37"/>
    </row>
    <row r="539" spans="2:2">
      <c r="B539" s="37"/>
    </row>
    <row r="540" spans="2:2">
      <c r="B540" s="37"/>
    </row>
    <row r="541" spans="2:2">
      <c r="B541" s="37"/>
    </row>
    <row r="542" spans="2:2">
      <c r="B542" s="37"/>
    </row>
    <row r="543" spans="2:2">
      <c r="B543" s="37"/>
    </row>
    <row r="544" spans="2:2">
      <c r="B544" s="37"/>
    </row>
    <row r="545" spans="2:2">
      <c r="B545" s="37"/>
    </row>
    <row r="546" spans="2:2">
      <c r="B546" s="37"/>
    </row>
    <row r="547" spans="2:2">
      <c r="B547" s="37"/>
    </row>
    <row r="548" spans="2:2">
      <c r="B548" s="37"/>
    </row>
    <row r="549" spans="2:2">
      <c r="B549" s="37"/>
    </row>
    <row r="550" spans="2:2">
      <c r="B550" s="37"/>
    </row>
    <row r="551" spans="2:2">
      <c r="B551" s="37"/>
    </row>
    <row r="552" spans="2:2">
      <c r="B552" s="37"/>
    </row>
    <row r="553" spans="2:2">
      <c r="B553" s="37"/>
    </row>
    <row r="554" spans="2:2">
      <c r="B554" s="37"/>
    </row>
    <row r="555" spans="2:2">
      <c r="B555" s="37"/>
    </row>
    <row r="556" spans="2:2">
      <c r="B556" s="37"/>
    </row>
    <row r="557" spans="2:2">
      <c r="B557" s="37"/>
    </row>
    <row r="558" spans="2:2">
      <c r="B558" s="37"/>
    </row>
    <row r="559" spans="2:2">
      <c r="B559" s="37"/>
    </row>
    <row r="560" spans="2:2">
      <c r="B560" s="37"/>
    </row>
    <row r="561" spans="2:2">
      <c r="B561" s="37"/>
    </row>
    <row r="562" spans="2:2">
      <c r="B562" s="37"/>
    </row>
    <row r="563" spans="2:2">
      <c r="B563" s="37"/>
    </row>
    <row r="564" spans="2:2">
      <c r="B564" s="37"/>
    </row>
    <row r="565" spans="2:2">
      <c r="B565" s="37"/>
    </row>
    <row r="566" spans="2:2">
      <c r="B566" s="37"/>
    </row>
    <row r="567" spans="2:2">
      <c r="B567" s="37"/>
    </row>
    <row r="568" spans="2:2">
      <c r="B568" s="37"/>
    </row>
    <row r="569" spans="2:2">
      <c r="B569" s="37"/>
    </row>
    <row r="570" spans="2:2">
      <c r="B570" s="37"/>
    </row>
    <row r="571" spans="2:2">
      <c r="B571" s="37"/>
    </row>
    <row r="572" spans="2:2">
      <c r="B572" s="37"/>
    </row>
    <row r="573" spans="2:2">
      <c r="B573" s="37"/>
    </row>
    <row r="574" spans="2:2">
      <c r="B574" s="37"/>
    </row>
    <row r="575" spans="2:2">
      <c r="B575" s="37"/>
    </row>
    <row r="576" spans="2:2">
      <c r="B576" s="37"/>
    </row>
    <row r="577" spans="2:2">
      <c r="B577" s="37"/>
    </row>
    <row r="578" spans="2:2">
      <c r="B578" s="37"/>
    </row>
    <row r="579" spans="2:2">
      <c r="B579" s="37"/>
    </row>
    <row r="580" spans="2:2">
      <c r="B580" s="37"/>
    </row>
    <row r="581" spans="2:2">
      <c r="B581" s="37"/>
    </row>
    <row r="582" spans="2:2">
      <c r="B582" s="37"/>
    </row>
    <row r="583" spans="2:2">
      <c r="B583" s="37"/>
    </row>
    <row r="584" spans="2:2">
      <c r="B584" s="37"/>
    </row>
    <row r="585" spans="2:2">
      <c r="B585" s="37"/>
    </row>
    <row r="586" spans="2:2">
      <c r="B586" s="37"/>
    </row>
    <row r="587" spans="2:2">
      <c r="B587" s="37"/>
    </row>
    <row r="588" spans="2:2">
      <c r="B588" s="37"/>
    </row>
    <row r="589" spans="2:2">
      <c r="B589" s="37"/>
    </row>
    <row r="590" spans="2:2">
      <c r="B590" s="37"/>
    </row>
    <row r="591" spans="2:2">
      <c r="B591" s="37"/>
    </row>
    <row r="592" spans="2:2">
      <c r="B592" s="37"/>
    </row>
    <row r="593" spans="2:2">
      <c r="B593" s="37"/>
    </row>
    <row r="594" spans="2:2">
      <c r="B594" s="37"/>
    </row>
    <row r="595" spans="2:2">
      <c r="B595" s="37"/>
    </row>
    <row r="596" spans="2:2">
      <c r="B596" s="37"/>
    </row>
    <row r="597" spans="2:2">
      <c r="B597" s="37"/>
    </row>
    <row r="598" spans="2:2">
      <c r="B598" s="37"/>
    </row>
    <row r="599" spans="2:2">
      <c r="B599" s="37"/>
    </row>
    <row r="600" spans="2:2">
      <c r="B600" s="37"/>
    </row>
    <row r="601" spans="2:2">
      <c r="B601" s="37"/>
    </row>
    <row r="602" spans="2:2">
      <c r="B602" s="37"/>
    </row>
    <row r="603" spans="2:2">
      <c r="B603" s="37"/>
    </row>
    <row r="604" spans="2:2">
      <c r="B604" s="37"/>
    </row>
    <row r="605" spans="2:2">
      <c r="B605" s="37"/>
    </row>
    <row r="606" spans="2:2">
      <c r="B606" s="37"/>
    </row>
    <row r="607" spans="2:2">
      <c r="B607" s="37"/>
    </row>
    <row r="608" spans="2:2">
      <c r="B608" s="37"/>
    </row>
    <row r="609" spans="2:2">
      <c r="B609" s="37"/>
    </row>
    <row r="610" spans="2:2">
      <c r="B610" s="37"/>
    </row>
    <row r="611" spans="2:2">
      <c r="B611" s="37"/>
    </row>
    <row r="612" spans="2:2">
      <c r="B612" s="37"/>
    </row>
    <row r="613" spans="2:2">
      <c r="B613" s="37"/>
    </row>
    <row r="614" spans="2:2">
      <c r="B614" s="37"/>
    </row>
    <row r="615" spans="2:2">
      <c r="B615" s="37"/>
    </row>
    <row r="616" spans="2:2">
      <c r="B616" s="37"/>
    </row>
    <row r="617" spans="2:2">
      <c r="B617" s="37"/>
    </row>
    <row r="618" spans="2:2">
      <c r="B618" s="37"/>
    </row>
    <row r="619" spans="2:2">
      <c r="B619" s="37"/>
    </row>
    <row r="620" spans="2:2">
      <c r="B620" s="37"/>
    </row>
    <row r="621" spans="2:2">
      <c r="B621" s="37"/>
    </row>
    <row r="622" spans="2:2">
      <c r="B622" s="37"/>
    </row>
    <row r="623" spans="2:2">
      <c r="B623" s="37"/>
    </row>
    <row r="624" spans="2:2">
      <c r="B624" s="37"/>
    </row>
    <row r="625" spans="2:2">
      <c r="B625" s="37"/>
    </row>
    <row r="626" spans="2:2">
      <c r="B626" s="37"/>
    </row>
    <row r="627" spans="2:2">
      <c r="B627" s="37"/>
    </row>
    <row r="628" spans="2:2">
      <c r="B628" s="37"/>
    </row>
    <row r="629" spans="2:2">
      <c r="B629" s="37"/>
    </row>
    <row r="630" spans="2:2">
      <c r="B630" s="37"/>
    </row>
    <row r="631" spans="2:2">
      <c r="B631" s="37"/>
    </row>
    <row r="632" spans="2:2">
      <c r="B632" s="37"/>
    </row>
    <row r="633" spans="2:2">
      <c r="B633" s="37"/>
    </row>
    <row r="634" spans="2:2">
      <c r="B634" s="37"/>
    </row>
    <row r="635" spans="2:2">
      <c r="B635" s="37"/>
    </row>
    <row r="636" spans="2:2">
      <c r="B636" s="37"/>
    </row>
    <row r="637" spans="2:2">
      <c r="B637" s="37"/>
    </row>
    <row r="638" spans="2:2">
      <c r="B638" s="37"/>
    </row>
    <row r="639" spans="2:2">
      <c r="B639" s="37"/>
    </row>
    <row r="640" spans="2:2">
      <c r="B640" s="37"/>
    </row>
    <row r="641" spans="2:2">
      <c r="B641" s="37"/>
    </row>
    <row r="642" spans="2:2">
      <c r="B642" s="37"/>
    </row>
    <row r="643" spans="2:2">
      <c r="B643" s="37"/>
    </row>
    <row r="644" spans="2:2">
      <c r="B644" s="37"/>
    </row>
    <row r="645" spans="2:2">
      <c r="B645" s="37"/>
    </row>
    <row r="646" spans="2:2">
      <c r="B646" s="37"/>
    </row>
    <row r="647" spans="2:2">
      <c r="B647" s="37"/>
    </row>
    <row r="648" spans="2:2">
      <c r="B648" s="37"/>
    </row>
    <row r="649" spans="2:2">
      <c r="B649" s="37"/>
    </row>
    <row r="650" spans="2:2">
      <c r="B650" s="37"/>
    </row>
    <row r="651" spans="2:2">
      <c r="B651" s="37"/>
    </row>
    <row r="652" spans="2:2">
      <c r="B652" s="37"/>
    </row>
    <row r="653" spans="2:2">
      <c r="B653" s="37"/>
    </row>
    <row r="654" spans="2:2">
      <c r="B654" s="37"/>
    </row>
    <row r="655" spans="2:2">
      <c r="B655" s="37"/>
    </row>
    <row r="656" spans="2:2">
      <c r="B656" s="37"/>
    </row>
    <row r="657" spans="2:2">
      <c r="B657" s="37"/>
    </row>
    <row r="658" spans="2:2">
      <c r="B658" s="37"/>
    </row>
    <row r="659" spans="2:2">
      <c r="B659" s="37"/>
    </row>
    <row r="660" spans="2:2">
      <c r="B660" s="37"/>
    </row>
    <row r="661" spans="2:2">
      <c r="B661" s="37"/>
    </row>
    <row r="662" spans="2:2">
      <c r="B662" s="37"/>
    </row>
    <row r="663" spans="2:2">
      <c r="B663" s="37"/>
    </row>
    <row r="664" spans="2:2">
      <c r="B664" s="37"/>
    </row>
    <row r="665" spans="2:2">
      <c r="B665" s="37"/>
    </row>
    <row r="666" spans="2:2">
      <c r="B666" s="37"/>
    </row>
    <row r="667" spans="2:2">
      <c r="B667" s="37"/>
    </row>
    <row r="668" spans="2:2">
      <c r="B668" s="37"/>
    </row>
    <row r="669" spans="2:2">
      <c r="B669" s="37"/>
    </row>
    <row r="670" spans="2:2">
      <c r="B670" s="37"/>
    </row>
    <row r="671" spans="2:2">
      <c r="B671" s="37"/>
    </row>
    <row r="672" spans="2:2">
      <c r="B672" s="37"/>
    </row>
    <row r="673" spans="2:2">
      <c r="B673" s="37"/>
    </row>
    <row r="674" spans="2:2">
      <c r="B674" s="37"/>
    </row>
    <row r="675" spans="2:2">
      <c r="B675" s="37"/>
    </row>
    <row r="676" spans="2:2">
      <c r="B676" s="37"/>
    </row>
    <row r="677" spans="2:2">
      <c r="B677" s="37"/>
    </row>
    <row r="678" spans="2:2">
      <c r="B678" s="37"/>
    </row>
    <row r="679" spans="2:2">
      <c r="B679" s="37"/>
    </row>
    <row r="680" spans="2:2">
      <c r="B680" s="37"/>
    </row>
    <row r="681" spans="2:2">
      <c r="B681" s="37"/>
    </row>
    <row r="682" spans="2:2">
      <c r="B682" s="37"/>
    </row>
    <row r="683" spans="2:2">
      <c r="B683" s="37"/>
    </row>
    <row r="684" spans="2:2">
      <c r="B684" s="37"/>
    </row>
    <row r="685" spans="2:2">
      <c r="B685" s="37"/>
    </row>
    <row r="686" spans="2:2">
      <c r="B686" s="37"/>
    </row>
    <row r="687" spans="2:2">
      <c r="B687" s="37"/>
    </row>
    <row r="688" spans="2:2">
      <c r="B688" s="37"/>
    </row>
    <row r="689" spans="2:2">
      <c r="B689" s="37"/>
    </row>
    <row r="690" spans="2:2">
      <c r="B690" s="37"/>
    </row>
    <row r="691" spans="2:2">
      <c r="B691" s="37"/>
    </row>
    <row r="692" spans="2:2">
      <c r="B692" s="37"/>
    </row>
    <row r="693" spans="2:2">
      <c r="B693" s="37"/>
    </row>
    <row r="694" spans="2:2">
      <c r="B694" s="37"/>
    </row>
    <row r="695" spans="2:2">
      <c r="B695" s="37"/>
    </row>
    <row r="696" spans="2:2">
      <c r="B696" s="37"/>
    </row>
    <row r="697" spans="2:2">
      <c r="B697" s="37"/>
    </row>
    <row r="698" spans="2:2">
      <c r="B698" s="37"/>
    </row>
    <row r="699" spans="2:2">
      <c r="B699" s="37"/>
    </row>
    <row r="700" spans="2:2">
      <c r="B700" s="37"/>
    </row>
    <row r="701" spans="2:2">
      <c r="B701" s="37"/>
    </row>
    <row r="702" spans="2:2">
      <c r="B702" s="37"/>
    </row>
    <row r="703" spans="2:2">
      <c r="B703" s="37"/>
    </row>
    <row r="704" spans="2:2">
      <c r="B704" s="37"/>
    </row>
    <row r="705" spans="2:2">
      <c r="B705" s="37"/>
    </row>
    <row r="706" spans="2:2">
      <c r="B706" s="37"/>
    </row>
    <row r="707" spans="2:2">
      <c r="B707" s="37"/>
    </row>
    <row r="708" spans="2:2">
      <c r="B708" s="37"/>
    </row>
    <row r="709" spans="2:2">
      <c r="B709" s="37"/>
    </row>
    <row r="710" spans="2:2">
      <c r="B710" s="37"/>
    </row>
    <row r="711" spans="2:2">
      <c r="B711" s="37"/>
    </row>
    <row r="712" spans="2:2">
      <c r="B712" s="37"/>
    </row>
    <row r="713" spans="2:2">
      <c r="B713" s="37"/>
    </row>
    <row r="714" spans="2:2">
      <c r="B714" s="37"/>
    </row>
    <row r="715" spans="2:2">
      <c r="B715" s="37"/>
    </row>
    <row r="716" spans="2:2">
      <c r="B716" s="37"/>
    </row>
    <row r="717" spans="2:2">
      <c r="B717" s="37"/>
    </row>
    <row r="718" spans="2:2">
      <c r="B718" s="37"/>
    </row>
    <row r="719" spans="2:2">
      <c r="B719" s="37"/>
    </row>
    <row r="720" spans="2:2">
      <c r="B720" s="37"/>
    </row>
    <row r="721" spans="2:2">
      <c r="B721" s="37"/>
    </row>
    <row r="722" spans="2:2">
      <c r="B722" s="37"/>
    </row>
    <row r="723" spans="2:2">
      <c r="B723" s="37"/>
    </row>
    <row r="724" spans="2:2">
      <c r="B724" s="37"/>
    </row>
    <row r="725" spans="2:2">
      <c r="B725" s="37"/>
    </row>
    <row r="726" spans="2:2">
      <c r="B726" s="37"/>
    </row>
    <row r="727" spans="2:2">
      <c r="B727" s="37"/>
    </row>
    <row r="728" spans="2:2">
      <c r="B728" s="37"/>
    </row>
    <row r="729" spans="2:2">
      <c r="B729" s="37"/>
    </row>
    <row r="730" spans="2:2">
      <c r="B730" s="37"/>
    </row>
    <row r="731" spans="2:2">
      <c r="B731" s="37"/>
    </row>
    <row r="732" spans="2:2">
      <c r="B732" s="37"/>
    </row>
    <row r="733" spans="2:2">
      <c r="B733" s="37"/>
    </row>
    <row r="734" spans="2:2">
      <c r="B734" s="37"/>
    </row>
    <row r="735" spans="2:2">
      <c r="B735" s="37"/>
    </row>
    <row r="736" spans="2:2">
      <c r="B736" s="37"/>
    </row>
    <row r="737" spans="2:2">
      <c r="B737" s="37"/>
    </row>
    <row r="738" spans="2:2">
      <c r="B738" s="37"/>
    </row>
    <row r="739" spans="2:2">
      <c r="B739" s="37"/>
    </row>
    <row r="740" spans="2:2">
      <c r="B740" s="37"/>
    </row>
    <row r="741" spans="2:2">
      <c r="B741" s="37"/>
    </row>
    <row r="742" spans="2:2">
      <c r="B742" s="37"/>
    </row>
    <row r="743" spans="2:2">
      <c r="B743" s="37"/>
    </row>
    <row r="744" spans="2:2">
      <c r="B744" s="37"/>
    </row>
    <row r="745" spans="2:2">
      <c r="B745" s="37"/>
    </row>
    <row r="746" spans="2:2">
      <c r="B746" s="37"/>
    </row>
    <row r="747" spans="2:2">
      <c r="B747" s="37"/>
    </row>
    <row r="748" spans="2:2">
      <c r="B748" s="37"/>
    </row>
    <row r="749" spans="2:2">
      <c r="B749" s="37"/>
    </row>
    <row r="750" spans="2:2">
      <c r="B750" s="37"/>
    </row>
    <row r="751" spans="2:2">
      <c r="B751" s="37"/>
    </row>
    <row r="752" spans="2:2">
      <c r="B752" s="37"/>
    </row>
    <row r="753" spans="2:2">
      <c r="B753" s="37"/>
    </row>
    <row r="754" spans="2:2">
      <c r="B754" s="37"/>
    </row>
    <row r="755" spans="2:2">
      <c r="B755" s="37"/>
    </row>
    <row r="756" spans="2:2">
      <c r="B756" s="37"/>
    </row>
    <row r="757" spans="2:2">
      <c r="B757" s="37"/>
    </row>
    <row r="758" spans="2:2">
      <c r="B758" s="37"/>
    </row>
    <row r="759" spans="2:2">
      <c r="B759" s="37"/>
    </row>
    <row r="760" spans="2:2">
      <c r="B760" s="37"/>
    </row>
    <row r="761" spans="2:2">
      <c r="B761" s="37"/>
    </row>
    <row r="762" spans="2:2">
      <c r="B762" s="37"/>
    </row>
    <row r="763" spans="2:2">
      <c r="B763" s="37"/>
    </row>
    <row r="764" spans="2:2">
      <c r="B764" s="37"/>
    </row>
    <row r="765" spans="2:2">
      <c r="B765" s="37"/>
    </row>
    <row r="766" spans="2:2">
      <c r="B766" s="37"/>
    </row>
    <row r="767" spans="2:2">
      <c r="B767" s="37"/>
    </row>
    <row r="768" spans="2:2">
      <c r="B768" s="37"/>
    </row>
    <row r="769" spans="2:2">
      <c r="B769" s="37"/>
    </row>
    <row r="770" spans="2:2">
      <c r="B770" s="37"/>
    </row>
    <row r="771" spans="2:2">
      <c r="B771" s="37"/>
    </row>
    <row r="772" spans="2:2">
      <c r="B772" s="37"/>
    </row>
    <row r="773" spans="2:2">
      <c r="B773" s="37"/>
    </row>
    <row r="774" spans="2:2">
      <c r="B774" s="37"/>
    </row>
    <row r="775" spans="2:2">
      <c r="B775" s="37"/>
    </row>
    <row r="776" spans="2:2">
      <c r="B776" s="37"/>
    </row>
    <row r="777" spans="2:2">
      <c r="B777" s="37"/>
    </row>
    <row r="778" spans="2:2">
      <c r="B778" s="37"/>
    </row>
    <row r="779" spans="2:2">
      <c r="B779" s="37"/>
    </row>
    <row r="780" spans="2:2">
      <c r="B780" s="37"/>
    </row>
    <row r="781" spans="2:2">
      <c r="B781" s="37"/>
    </row>
    <row r="782" spans="2:2">
      <c r="B782" s="37"/>
    </row>
    <row r="783" spans="2:2">
      <c r="B783" s="37"/>
    </row>
    <row r="784" spans="2:2">
      <c r="B784" s="37"/>
    </row>
    <row r="785" spans="2:2">
      <c r="B785" s="37"/>
    </row>
    <row r="786" spans="2:2">
      <c r="B786" s="37"/>
    </row>
    <row r="787" spans="2:2">
      <c r="B787" s="37"/>
    </row>
    <row r="788" spans="2:2">
      <c r="B788" s="37"/>
    </row>
    <row r="789" spans="2:2">
      <c r="B789" s="37"/>
    </row>
    <row r="790" spans="2:2">
      <c r="B790" s="37"/>
    </row>
    <row r="791" spans="2:2">
      <c r="B791" s="37"/>
    </row>
    <row r="792" spans="2:2">
      <c r="B792" s="37"/>
    </row>
    <row r="793" spans="2:2">
      <c r="B793" s="37"/>
    </row>
    <row r="794" spans="2:2">
      <c r="B794" s="37"/>
    </row>
    <row r="795" spans="2:2">
      <c r="B795" s="37"/>
    </row>
    <row r="796" spans="2:2">
      <c r="B796" s="37"/>
    </row>
    <row r="797" spans="2:2">
      <c r="B797" s="37"/>
    </row>
    <row r="798" spans="2:2">
      <c r="B798" s="37"/>
    </row>
    <row r="799" spans="2:2">
      <c r="B799" s="37"/>
    </row>
    <row r="800" spans="2:2">
      <c r="B800" s="37"/>
    </row>
    <row r="801" spans="2:2">
      <c r="B801" s="37"/>
    </row>
    <row r="802" spans="2:2">
      <c r="B802" s="37"/>
    </row>
    <row r="803" spans="2:2">
      <c r="B803" s="37"/>
    </row>
    <row r="804" spans="2:2">
      <c r="B804" s="37"/>
    </row>
    <row r="805" spans="2:2">
      <c r="B805" s="37"/>
    </row>
    <row r="806" spans="2:2">
      <c r="B806" s="37"/>
    </row>
    <row r="807" spans="2:2">
      <c r="B807" s="37"/>
    </row>
    <row r="808" spans="2:2">
      <c r="B808" s="37"/>
    </row>
    <row r="809" spans="2:2">
      <c r="B809" s="37"/>
    </row>
    <row r="810" spans="2:2">
      <c r="B810" s="37"/>
    </row>
    <row r="811" spans="2:2">
      <c r="B811" s="37"/>
    </row>
    <row r="812" spans="2:2">
      <c r="B812" s="37"/>
    </row>
    <row r="813" spans="2:2">
      <c r="B813" s="37"/>
    </row>
    <row r="814" spans="2:2">
      <c r="B814" s="37"/>
    </row>
    <row r="815" spans="2:2">
      <c r="B815" s="37"/>
    </row>
    <row r="816" spans="2:2">
      <c r="B816" s="37"/>
    </row>
    <row r="817" spans="2:2">
      <c r="B817" s="37"/>
    </row>
    <row r="818" spans="2:2">
      <c r="B818" s="37"/>
    </row>
    <row r="819" spans="2:2">
      <c r="B819" s="37"/>
    </row>
    <row r="820" spans="2:2">
      <c r="B820" s="37"/>
    </row>
    <row r="821" spans="2:2">
      <c r="B821" s="37"/>
    </row>
    <row r="822" spans="2:2">
      <c r="B822" s="37"/>
    </row>
    <row r="823" spans="2:2">
      <c r="B823" s="37"/>
    </row>
    <row r="824" spans="2:2">
      <c r="B824" s="37"/>
    </row>
    <row r="825" spans="2:2">
      <c r="B825" s="37"/>
    </row>
    <row r="826" spans="2:2">
      <c r="B826" s="37"/>
    </row>
    <row r="827" spans="2:2">
      <c r="B827" s="37"/>
    </row>
    <row r="828" spans="2:2">
      <c r="B828" s="37"/>
    </row>
    <row r="829" spans="2:2">
      <c r="B829" s="37"/>
    </row>
    <row r="830" spans="2:2">
      <c r="B830" s="37"/>
    </row>
    <row r="831" spans="2:2">
      <c r="B831" s="37"/>
    </row>
    <row r="832" spans="2:2">
      <c r="B832" s="37"/>
    </row>
    <row r="833" spans="2:2">
      <c r="B833" s="37"/>
    </row>
    <row r="834" spans="2:2">
      <c r="B834" s="37"/>
    </row>
    <row r="835" spans="2:2">
      <c r="B835" s="37"/>
    </row>
    <row r="836" spans="2:2">
      <c r="B836" s="37"/>
    </row>
    <row r="837" spans="2:2">
      <c r="B837" s="37"/>
    </row>
    <row r="838" spans="2:2">
      <c r="B838" s="37"/>
    </row>
    <row r="839" spans="2:2">
      <c r="B839" s="37"/>
    </row>
    <row r="840" spans="2:2">
      <c r="B840" s="37"/>
    </row>
    <row r="841" spans="2:2">
      <c r="B841" s="37"/>
    </row>
    <row r="842" spans="2:2">
      <c r="B842" s="37"/>
    </row>
    <row r="843" spans="2:2">
      <c r="B843" s="37"/>
    </row>
    <row r="844" spans="2:2">
      <c r="B844" s="37"/>
    </row>
    <row r="845" spans="2:2">
      <c r="B845" s="37"/>
    </row>
    <row r="846" spans="2:2">
      <c r="B846" s="37"/>
    </row>
    <row r="847" spans="2:2">
      <c r="B847" s="37"/>
    </row>
    <row r="848" spans="2:2">
      <c r="B848" s="37"/>
    </row>
    <row r="849" spans="2:2">
      <c r="B849" s="37"/>
    </row>
    <row r="850" spans="2:2">
      <c r="B850" s="37"/>
    </row>
    <row r="851" spans="2:2">
      <c r="B851" s="37"/>
    </row>
    <row r="852" spans="2:2">
      <c r="B852" s="37"/>
    </row>
    <row r="853" spans="2:2">
      <c r="B853" s="37"/>
    </row>
    <row r="854" spans="2:2">
      <c r="B854" s="37"/>
    </row>
    <row r="855" spans="2:2">
      <c r="B855" s="37"/>
    </row>
    <row r="856" spans="2:2">
      <c r="B856" s="37"/>
    </row>
    <row r="857" spans="2:2">
      <c r="B857" s="37"/>
    </row>
    <row r="858" spans="2:2">
      <c r="B858" s="37"/>
    </row>
    <row r="859" spans="2:2">
      <c r="B859" s="37"/>
    </row>
    <row r="860" spans="2:2">
      <c r="B860" s="37"/>
    </row>
    <row r="861" spans="2:2">
      <c r="B861" s="37"/>
    </row>
    <row r="862" spans="2:2">
      <c r="B862" s="37"/>
    </row>
    <row r="863" spans="2:2">
      <c r="B863" s="37"/>
    </row>
    <row r="864" spans="2:2">
      <c r="B864" s="37"/>
    </row>
    <row r="865" spans="2:2">
      <c r="B865" s="37"/>
    </row>
    <row r="866" spans="2:2">
      <c r="B866" s="37"/>
    </row>
    <row r="867" spans="2:2">
      <c r="B867" s="37"/>
    </row>
    <row r="868" spans="2:2">
      <c r="B868" s="37"/>
    </row>
    <row r="869" spans="2:2">
      <c r="B869" s="37"/>
    </row>
    <row r="870" spans="2:2">
      <c r="B870" s="37"/>
    </row>
    <row r="871" spans="2:2">
      <c r="B871" s="37"/>
    </row>
    <row r="872" spans="2:2">
      <c r="B872" s="37"/>
    </row>
    <row r="873" spans="2:2">
      <c r="B873" s="37"/>
    </row>
    <row r="874" spans="2:2">
      <c r="B874" s="37"/>
    </row>
    <row r="875" spans="2:2">
      <c r="B875" s="37"/>
    </row>
    <row r="876" spans="2:2">
      <c r="B876" s="37"/>
    </row>
    <row r="877" spans="2:2">
      <c r="B877" s="37"/>
    </row>
    <row r="878" spans="2:2">
      <c r="B878" s="37"/>
    </row>
    <row r="879" spans="2:2">
      <c r="B879" s="37"/>
    </row>
    <row r="880" spans="2:2">
      <c r="B880" s="37"/>
    </row>
    <row r="881" spans="2:2">
      <c r="B881" s="37"/>
    </row>
    <row r="882" spans="2:2">
      <c r="B882" s="37"/>
    </row>
    <row r="883" spans="2:2">
      <c r="B883" s="37"/>
    </row>
    <row r="884" spans="2:2">
      <c r="B884" s="37"/>
    </row>
    <row r="885" spans="2:2">
      <c r="B885" s="37"/>
    </row>
    <row r="886" spans="2:2">
      <c r="B886" s="37"/>
    </row>
    <row r="887" spans="2:2">
      <c r="B887" s="37"/>
    </row>
    <row r="888" spans="2:2">
      <c r="B888" s="37"/>
    </row>
    <row r="889" spans="2:2">
      <c r="B889" s="37"/>
    </row>
    <row r="890" spans="2:2">
      <c r="B890" s="37"/>
    </row>
    <row r="891" spans="2:2">
      <c r="B891" s="37"/>
    </row>
    <row r="892" spans="2:2">
      <c r="B892" s="37"/>
    </row>
    <row r="893" spans="2:2">
      <c r="B893" s="37"/>
    </row>
    <row r="894" spans="2:2">
      <c r="B894" s="37"/>
    </row>
    <row r="895" spans="2:2">
      <c r="B895" s="37"/>
    </row>
    <row r="896" spans="2:2">
      <c r="B896" s="37"/>
    </row>
    <row r="897" spans="2:2">
      <c r="B897" s="37"/>
    </row>
    <row r="898" spans="2:2">
      <c r="B898" s="37"/>
    </row>
    <row r="899" spans="2:2">
      <c r="B899" s="37"/>
    </row>
    <row r="900" spans="2:2">
      <c r="B900" s="37"/>
    </row>
    <row r="901" spans="2:2">
      <c r="B901" s="37"/>
    </row>
    <row r="902" spans="2:2">
      <c r="B902" s="37"/>
    </row>
    <row r="903" spans="2:2">
      <c r="B903" s="37"/>
    </row>
    <row r="904" spans="2:2">
      <c r="B904" s="37"/>
    </row>
    <row r="905" spans="2:2">
      <c r="B905" s="37"/>
    </row>
    <row r="906" spans="2:2">
      <c r="B906" s="37"/>
    </row>
    <row r="907" spans="2:2">
      <c r="B907" s="37"/>
    </row>
    <row r="908" spans="2:2">
      <c r="B908" s="37"/>
    </row>
    <row r="909" spans="2:2">
      <c r="B909" s="37"/>
    </row>
    <row r="910" spans="2:2">
      <c r="B910" s="37"/>
    </row>
    <row r="911" spans="2:2">
      <c r="B911" s="37"/>
    </row>
    <row r="912" spans="2:2">
      <c r="B912" s="37"/>
    </row>
    <row r="913" spans="2:2">
      <c r="B913" s="37"/>
    </row>
    <row r="914" spans="2:2">
      <c r="B914" s="37"/>
    </row>
    <row r="915" spans="2:2">
      <c r="B915" s="37"/>
    </row>
    <row r="916" spans="2:2">
      <c r="B916" s="37"/>
    </row>
    <row r="917" spans="2:2">
      <c r="B917" s="37"/>
    </row>
    <row r="918" spans="2:2">
      <c r="B918" s="37"/>
    </row>
    <row r="919" spans="2:2">
      <c r="B919" s="37"/>
    </row>
    <row r="920" spans="2:2">
      <c r="B920" s="37"/>
    </row>
    <row r="921" spans="2:2">
      <c r="B921" s="37"/>
    </row>
    <row r="922" spans="2:2">
      <c r="B922" s="37"/>
    </row>
    <row r="923" spans="2:2">
      <c r="B923" s="37"/>
    </row>
    <row r="924" spans="2:2">
      <c r="B924" s="37"/>
    </row>
    <row r="925" spans="2:2">
      <c r="B925" s="37"/>
    </row>
    <row r="926" spans="2:2">
      <c r="B926" s="37"/>
    </row>
    <row r="927" spans="2:2">
      <c r="B927" s="37"/>
    </row>
    <row r="928" spans="2:2">
      <c r="B928" s="37"/>
    </row>
    <row r="929" spans="2:2">
      <c r="B929" s="37"/>
    </row>
    <row r="930" spans="2:2">
      <c r="B930" s="37"/>
    </row>
    <row r="931" spans="2:2">
      <c r="B931" s="37"/>
    </row>
    <row r="932" spans="2:2">
      <c r="B932" s="37"/>
    </row>
    <row r="933" spans="2:2">
      <c r="B933" s="37"/>
    </row>
    <row r="934" spans="2:2">
      <c r="B934" s="37"/>
    </row>
    <row r="935" spans="2:2">
      <c r="B935" s="37"/>
    </row>
    <row r="936" spans="2:2">
      <c r="B936" s="37"/>
    </row>
    <row r="937" spans="2:2">
      <c r="B937" s="37"/>
    </row>
    <row r="938" spans="2:2">
      <c r="B938" s="37"/>
    </row>
    <row r="939" spans="2:2">
      <c r="B939" s="37"/>
    </row>
    <row r="940" spans="2:2">
      <c r="B940" s="37"/>
    </row>
    <row r="941" spans="2:2">
      <c r="B941" s="37"/>
    </row>
    <row r="942" spans="2:2">
      <c r="B942" s="37"/>
    </row>
    <row r="943" spans="2:2">
      <c r="B943" s="37"/>
    </row>
    <row r="944" spans="2:2">
      <c r="B944" s="37"/>
    </row>
    <row r="945" spans="2:2">
      <c r="B945" s="37"/>
    </row>
    <row r="946" spans="2:2">
      <c r="B946" s="37"/>
    </row>
    <row r="947" spans="2:2">
      <c r="B947" s="37"/>
    </row>
    <row r="948" spans="2:2">
      <c r="B948" s="37"/>
    </row>
    <row r="949" spans="2:2">
      <c r="B949" s="37"/>
    </row>
    <row r="950" spans="2:2">
      <c r="B950" s="37"/>
    </row>
    <row r="951" spans="2:2">
      <c r="B951" s="37"/>
    </row>
    <row r="952" spans="2:2">
      <c r="B952" s="37"/>
    </row>
    <row r="953" spans="2:2">
      <c r="B953" s="37"/>
    </row>
    <row r="954" spans="2:2">
      <c r="B954" s="37"/>
    </row>
    <row r="955" spans="2:2">
      <c r="B955" s="37"/>
    </row>
    <row r="956" spans="2:2">
      <c r="B956" s="37"/>
    </row>
    <row r="957" spans="2:2">
      <c r="B957" s="37"/>
    </row>
    <row r="958" spans="2:2">
      <c r="B958" s="37"/>
    </row>
    <row r="959" spans="2:2">
      <c r="B959" s="37"/>
    </row>
    <row r="960" spans="2:2">
      <c r="B960" s="37"/>
    </row>
    <row r="961" spans="2:2">
      <c r="B961" s="37"/>
    </row>
    <row r="962" spans="2:2">
      <c r="B962" s="37"/>
    </row>
    <row r="963" spans="2:2">
      <c r="B963" s="37"/>
    </row>
    <row r="964" spans="2:2">
      <c r="B964" s="37"/>
    </row>
    <row r="965" spans="2:2">
      <c r="B965" s="37"/>
    </row>
    <row r="966" spans="2:2">
      <c r="B966" s="37"/>
    </row>
    <row r="967" spans="2:2">
      <c r="B967" s="37"/>
    </row>
    <row r="968" spans="2:2">
      <c r="B968" s="37"/>
    </row>
    <row r="969" spans="2:2">
      <c r="B969" s="37"/>
    </row>
    <row r="970" spans="2:2">
      <c r="B970" s="37"/>
    </row>
    <row r="971" spans="2:2">
      <c r="B971" s="37"/>
    </row>
    <row r="972" spans="2:2">
      <c r="B972" s="37"/>
    </row>
    <row r="973" spans="2:2">
      <c r="B973" s="37"/>
    </row>
    <row r="974" spans="2:2">
      <c r="B974" s="37"/>
    </row>
    <row r="975" spans="2:2">
      <c r="B975" s="37"/>
    </row>
    <row r="976" spans="2:2">
      <c r="B976" s="37"/>
    </row>
    <row r="977" spans="2:2">
      <c r="B977" s="37"/>
    </row>
    <row r="978" spans="2:2">
      <c r="B978" s="37"/>
    </row>
    <row r="979" spans="2:2">
      <c r="B979" s="37"/>
    </row>
    <row r="980" spans="2:2">
      <c r="B980" s="37"/>
    </row>
    <row r="981" spans="2:2">
      <c r="B981" s="37"/>
    </row>
    <row r="982" spans="2:2">
      <c r="B982" s="37"/>
    </row>
    <row r="983" spans="2:2">
      <c r="B983" s="37"/>
    </row>
    <row r="984" spans="2:2">
      <c r="B984" s="37"/>
    </row>
    <row r="985" spans="2:2">
      <c r="B985" s="37"/>
    </row>
    <row r="986" spans="2:2">
      <c r="B986" s="37"/>
    </row>
    <row r="987" spans="2:2">
      <c r="B987" s="37"/>
    </row>
    <row r="988" spans="2:2">
      <c r="B988" s="37"/>
    </row>
    <row r="989" spans="2:2">
      <c r="B989" s="37"/>
    </row>
    <row r="990" spans="2:2">
      <c r="B990" s="37"/>
    </row>
    <row r="991" spans="2:2">
      <c r="B991" s="37"/>
    </row>
    <row r="992" spans="2:2">
      <c r="B992" s="37"/>
    </row>
    <row r="993" spans="2:2">
      <c r="B993" s="37"/>
    </row>
    <row r="994" spans="2:2">
      <c r="B994" s="37"/>
    </row>
    <row r="995" spans="2:2">
      <c r="B995" s="37"/>
    </row>
    <row r="996" spans="2:2">
      <c r="B996" s="37"/>
    </row>
    <row r="997" spans="2:2">
      <c r="B997" s="37"/>
    </row>
    <row r="998" spans="2:2">
      <c r="B998" s="37"/>
    </row>
    <row r="999" spans="2:2">
      <c r="B999" s="37"/>
    </row>
    <row r="1000" spans="2:2">
      <c r="B1000" s="37"/>
    </row>
    <row r="1001" spans="2:2">
      <c r="B1001" s="37"/>
    </row>
    <row r="1002" spans="2:2">
      <c r="B1002" s="37"/>
    </row>
    <row r="1003" spans="2:2">
      <c r="B1003" s="37"/>
    </row>
    <row r="1004" spans="2:2">
      <c r="B1004" s="37"/>
    </row>
    <row r="1005" spans="2:2">
      <c r="B1005" s="37"/>
    </row>
    <row r="1006" spans="2:2">
      <c r="B1006" s="37"/>
    </row>
    <row r="1007" spans="2:2">
      <c r="B1007" s="37"/>
    </row>
    <row r="1008" spans="2:2">
      <c r="B1008" s="37"/>
    </row>
    <row r="1009" spans="2:2">
      <c r="B1009" s="37"/>
    </row>
    <row r="1010" spans="2:2">
      <c r="B1010" s="37"/>
    </row>
    <row r="1011" spans="2:2">
      <c r="B1011" s="37"/>
    </row>
    <row r="1012" spans="2:2">
      <c r="B1012" s="37"/>
    </row>
    <row r="1013" spans="2:2">
      <c r="B1013" s="37"/>
    </row>
    <row r="1014" spans="2:2">
      <c r="B1014" s="37"/>
    </row>
    <row r="1015" spans="2:2">
      <c r="B1015" s="37"/>
    </row>
    <row r="1016" spans="2:2">
      <c r="B1016" s="37"/>
    </row>
    <row r="1017" spans="2:2">
      <c r="B1017" s="37"/>
    </row>
    <row r="1018" spans="2:2">
      <c r="B1018" s="37"/>
    </row>
    <row r="1019" spans="2:2">
      <c r="B1019" s="37"/>
    </row>
    <row r="1020" spans="2:2">
      <c r="B1020" s="37"/>
    </row>
    <row r="1021" spans="2:2">
      <c r="B1021" s="37"/>
    </row>
    <row r="1022" spans="2:2">
      <c r="B1022" s="37"/>
    </row>
    <row r="1023" spans="2:2">
      <c r="B1023" s="37"/>
    </row>
    <row r="1024" spans="2:2">
      <c r="B1024" s="37"/>
    </row>
    <row r="1025" spans="2:2">
      <c r="B1025" s="37"/>
    </row>
    <row r="1026" spans="2:2">
      <c r="B1026" s="37"/>
    </row>
    <row r="1027" spans="2:2">
      <c r="B1027" s="37"/>
    </row>
    <row r="1028" spans="2:2">
      <c r="B1028" s="37"/>
    </row>
    <row r="1029" spans="2:2">
      <c r="B1029" s="37"/>
    </row>
    <row r="1030" spans="2:2">
      <c r="B1030" s="37"/>
    </row>
    <row r="1031" spans="2:2">
      <c r="B1031" s="37"/>
    </row>
    <row r="1032" spans="2:2">
      <c r="B1032" s="37"/>
    </row>
    <row r="1033" spans="2:2">
      <c r="B1033" s="37"/>
    </row>
    <row r="1034" spans="2:2">
      <c r="B1034" s="37"/>
    </row>
    <row r="1035" spans="2:2">
      <c r="B1035" s="37"/>
    </row>
    <row r="1036" spans="2:2">
      <c r="B1036" s="37"/>
    </row>
    <row r="1037" spans="2:2">
      <c r="B1037" s="37"/>
    </row>
    <row r="1038" spans="2:2">
      <c r="B1038" s="37"/>
    </row>
    <row r="1039" spans="2:2">
      <c r="B1039" s="37"/>
    </row>
    <row r="1040" spans="2:2">
      <c r="B1040" s="37"/>
    </row>
    <row r="1041" spans="2:2">
      <c r="B1041" s="37"/>
    </row>
    <row r="1042" spans="2:2">
      <c r="B1042" s="37"/>
    </row>
    <row r="1043" spans="2:2">
      <c r="B1043" s="37"/>
    </row>
    <row r="1044" spans="2:2">
      <c r="B1044" s="37"/>
    </row>
    <row r="1045" spans="2:2">
      <c r="B1045" s="37"/>
    </row>
    <row r="1046" spans="2:2">
      <c r="B1046" s="37"/>
    </row>
    <row r="1047" spans="2:2">
      <c r="B1047" s="37"/>
    </row>
    <row r="1048" spans="2:2">
      <c r="B1048" s="37"/>
    </row>
    <row r="1049" spans="2:2">
      <c r="B1049" s="37"/>
    </row>
    <row r="1050" spans="2:2">
      <c r="B1050" s="37"/>
    </row>
    <row r="1051" spans="2:2">
      <c r="B1051" s="37"/>
    </row>
    <row r="1052" spans="2:2">
      <c r="B1052" s="37"/>
    </row>
    <row r="1053" spans="2:2">
      <c r="B1053" s="37"/>
    </row>
    <row r="1054" spans="2:2">
      <c r="B1054" s="37"/>
    </row>
    <row r="1055" spans="2:2">
      <c r="B1055" s="37"/>
    </row>
    <row r="1056" spans="2:2">
      <c r="B1056" s="37"/>
    </row>
    <row r="1057" spans="2:2">
      <c r="B1057" s="37"/>
    </row>
    <row r="1058" spans="2:2">
      <c r="B1058" s="37"/>
    </row>
    <row r="1059" spans="2:2">
      <c r="B1059" s="37"/>
    </row>
    <row r="1060" spans="2:2">
      <c r="B1060" s="37"/>
    </row>
    <row r="1061" spans="2:2">
      <c r="B1061" s="37"/>
    </row>
    <row r="1062" spans="2:2">
      <c r="B1062" s="37"/>
    </row>
    <row r="1063" spans="2:2">
      <c r="B1063" s="37"/>
    </row>
    <row r="1064" spans="2:2">
      <c r="B1064" s="37"/>
    </row>
    <row r="1065" spans="2:2">
      <c r="B1065" s="37"/>
    </row>
    <row r="1066" spans="2:2">
      <c r="B1066" s="37"/>
    </row>
    <row r="1067" spans="2:2">
      <c r="B1067" s="37"/>
    </row>
    <row r="1068" spans="2:2">
      <c r="B1068" s="37"/>
    </row>
    <row r="1069" spans="2:2">
      <c r="B1069" s="37"/>
    </row>
    <row r="1070" spans="2:2">
      <c r="B1070" s="37"/>
    </row>
    <row r="1071" spans="2:2">
      <c r="B1071" s="37"/>
    </row>
    <row r="1072" spans="2:2">
      <c r="B1072" s="37"/>
    </row>
    <row r="1073" spans="2:2">
      <c r="B1073" s="37"/>
    </row>
    <row r="1074" spans="2:2">
      <c r="B1074" s="37"/>
    </row>
    <row r="1075" spans="2:2">
      <c r="B1075" s="37"/>
    </row>
    <row r="1076" spans="2:2">
      <c r="B1076" s="37"/>
    </row>
    <row r="1077" spans="2:2">
      <c r="B1077" s="37"/>
    </row>
    <row r="1078" spans="2:2">
      <c r="B1078" s="37"/>
    </row>
    <row r="1079" spans="2:2">
      <c r="B1079" s="37"/>
    </row>
    <row r="1080" spans="2:2">
      <c r="B1080" s="37"/>
    </row>
    <row r="1081" spans="2:2">
      <c r="B1081" s="37"/>
    </row>
    <row r="1082" spans="2:2">
      <c r="B1082" s="37"/>
    </row>
    <row r="1083" spans="2:2">
      <c r="B1083" s="37"/>
    </row>
    <row r="1084" spans="2:2">
      <c r="B1084" s="37"/>
    </row>
    <row r="1085" spans="2:2">
      <c r="B1085" s="37"/>
    </row>
    <row r="1086" spans="2:2">
      <c r="B1086" s="37"/>
    </row>
    <row r="1087" spans="2:2">
      <c r="B1087" s="37"/>
    </row>
    <row r="1088" spans="2:2">
      <c r="B1088" s="37"/>
    </row>
  </sheetData>
  <mergeCells count="1">
    <mergeCell ref="A7:E7"/>
  </mergeCells>
  <phoneticPr fontId="43" type="noConversion"/>
  <pageMargins left="0.78740157480314965" right="0.39370078740157483" top="0.74803149606299213" bottom="0.74803149606299213" header="0.31496062992125984" footer="0.31496062992125984"/>
  <pageSetup paperSize="9" scale="72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36"/>
  <sheetViews>
    <sheetView view="pageBreakPreview" zoomScale="90" zoomScaleSheetLayoutView="90" workbookViewId="0">
      <selection activeCell="E4" sqref="E4"/>
    </sheetView>
  </sheetViews>
  <sheetFormatPr defaultColWidth="19.85546875" defaultRowHeight="12.75"/>
  <cols>
    <col min="1" max="1" width="19.28515625" style="43" customWidth="1"/>
    <col min="2" max="2" width="77" style="45" customWidth="1"/>
    <col min="3" max="3" width="16.7109375" style="63" customWidth="1"/>
    <col min="4" max="5" width="15.5703125" style="63" customWidth="1"/>
    <col min="6" max="16384" width="19.85546875" style="40"/>
  </cols>
  <sheetData>
    <row r="1" spans="1:5">
      <c r="B1" s="40"/>
      <c r="D1" s="41"/>
      <c r="E1" s="41" t="s">
        <v>112</v>
      </c>
    </row>
    <row r="2" spans="1:5">
      <c r="A2" s="44"/>
      <c r="B2" s="40"/>
      <c r="D2" s="41"/>
      <c r="E2" s="41" t="s">
        <v>113</v>
      </c>
    </row>
    <row r="3" spans="1:5">
      <c r="A3" s="44"/>
      <c r="B3" s="40"/>
      <c r="D3" s="41"/>
      <c r="E3" s="41" t="s">
        <v>110</v>
      </c>
    </row>
    <row r="4" spans="1:5" s="6" customFormat="1">
      <c r="B4" s="7"/>
      <c r="D4" s="41"/>
      <c r="E4" s="41" t="s">
        <v>195</v>
      </c>
    </row>
    <row r="5" spans="1:5">
      <c r="A5" s="44"/>
    </row>
    <row r="6" spans="1:5" ht="8.25" customHeight="1">
      <c r="A6" s="44"/>
    </row>
    <row r="7" spans="1:5" ht="21.75" customHeight="1">
      <c r="A7" s="121" t="s">
        <v>123</v>
      </c>
      <c r="B7" s="121"/>
      <c r="C7" s="121"/>
      <c r="D7" s="121"/>
      <c r="E7" s="121"/>
    </row>
    <row r="8" spans="1:5" ht="15.75" customHeight="1">
      <c r="A8" s="44"/>
      <c r="B8" s="46"/>
      <c r="C8" s="47"/>
      <c r="D8" s="47"/>
      <c r="E8" s="47" t="s">
        <v>0</v>
      </c>
    </row>
    <row r="9" spans="1:5" ht="25.5">
      <c r="A9" s="98" t="s">
        <v>1</v>
      </c>
      <c r="B9" s="98" t="s">
        <v>2</v>
      </c>
      <c r="C9" s="13" t="s">
        <v>3</v>
      </c>
      <c r="D9" s="13" t="s">
        <v>194</v>
      </c>
      <c r="E9" s="13" t="s">
        <v>193</v>
      </c>
    </row>
    <row r="10" spans="1:5" s="28" customFormat="1" ht="16.5">
      <c r="A10" s="48" t="s">
        <v>31</v>
      </c>
      <c r="B10" s="49" t="s">
        <v>32</v>
      </c>
      <c r="C10" s="85">
        <f>C11+C13+C15+C19+C22+C23+C35+C37+C38+C44+C45</f>
        <v>2892215.4</v>
      </c>
      <c r="D10" s="85">
        <f>D11+D13+D15+D19+D22+D23+D35+D37+D38+D44+D45</f>
        <v>27739.9</v>
      </c>
      <c r="E10" s="85">
        <f>C10+D10</f>
        <v>2919955.3</v>
      </c>
    </row>
    <row r="11" spans="1:5" s="28" customFormat="1" ht="16.5">
      <c r="A11" s="48" t="s">
        <v>33</v>
      </c>
      <c r="B11" s="50" t="s">
        <v>34</v>
      </c>
      <c r="C11" s="86">
        <f>SUM(C12)</f>
        <v>1439650</v>
      </c>
      <c r="D11" s="86">
        <f>SUM(D12)</f>
        <v>0</v>
      </c>
      <c r="E11" s="86">
        <f t="shared" ref="E11:E74" si="0">C11+D11</f>
        <v>1439650</v>
      </c>
    </row>
    <row r="12" spans="1:5" ht="16.5">
      <c r="A12" s="51" t="s">
        <v>35</v>
      </c>
      <c r="B12" s="39" t="s">
        <v>36</v>
      </c>
      <c r="C12" s="87">
        <v>1439650</v>
      </c>
      <c r="D12" s="87"/>
      <c r="E12" s="87">
        <f t="shared" si="0"/>
        <v>1439650</v>
      </c>
    </row>
    <row r="13" spans="1:5" s="28" customFormat="1" ht="33">
      <c r="A13" s="48" t="s">
        <v>37</v>
      </c>
      <c r="B13" s="26" t="s">
        <v>38</v>
      </c>
      <c r="C13" s="86">
        <f>C14</f>
        <v>13111</v>
      </c>
      <c r="D13" s="86">
        <f>D14</f>
        <v>0</v>
      </c>
      <c r="E13" s="86">
        <f t="shared" si="0"/>
        <v>13111</v>
      </c>
    </row>
    <row r="14" spans="1:5" ht="33">
      <c r="A14" s="51" t="s">
        <v>39</v>
      </c>
      <c r="B14" s="39" t="s">
        <v>40</v>
      </c>
      <c r="C14" s="87">
        <v>13111</v>
      </c>
      <c r="D14" s="87"/>
      <c r="E14" s="87">
        <f t="shared" si="0"/>
        <v>13111</v>
      </c>
    </row>
    <row r="15" spans="1:5" s="28" customFormat="1" ht="16.5">
      <c r="A15" s="48" t="s">
        <v>41</v>
      </c>
      <c r="B15" s="50" t="s">
        <v>42</v>
      </c>
      <c r="C15" s="86">
        <f>SUM(C16+C18+C17)</f>
        <v>362963</v>
      </c>
      <c r="D15" s="86">
        <f>SUM(D16+D18+D17)</f>
        <v>0</v>
      </c>
      <c r="E15" s="86">
        <f t="shared" si="0"/>
        <v>362963</v>
      </c>
    </row>
    <row r="16" spans="1:5" s="28" customFormat="1" ht="33">
      <c r="A16" s="51" t="s">
        <v>27</v>
      </c>
      <c r="B16" s="39" t="s">
        <v>28</v>
      </c>
      <c r="C16" s="87">
        <v>265488</v>
      </c>
      <c r="D16" s="87"/>
      <c r="E16" s="87">
        <f t="shared" si="0"/>
        <v>265488</v>
      </c>
    </row>
    <row r="17" spans="1:5" ht="16.5">
      <c r="A17" s="51" t="s">
        <v>43</v>
      </c>
      <c r="B17" s="52" t="s">
        <v>29</v>
      </c>
      <c r="C17" s="65">
        <v>11690</v>
      </c>
      <c r="D17" s="65"/>
      <c r="E17" s="65">
        <f t="shared" si="0"/>
        <v>11690</v>
      </c>
    </row>
    <row r="18" spans="1:5" ht="33">
      <c r="A18" s="51" t="s">
        <v>44</v>
      </c>
      <c r="B18" s="39" t="s">
        <v>45</v>
      </c>
      <c r="C18" s="88">
        <v>85785</v>
      </c>
      <c r="D18" s="88"/>
      <c r="E18" s="88">
        <f t="shared" si="0"/>
        <v>85785</v>
      </c>
    </row>
    <row r="19" spans="1:5" s="28" customFormat="1" ht="16.5">
      <c r="A19" s="48" t="s">
        <v>46</v>
      </c>
      <c r="B19" s="26" t="s">
        <v>47</v>
      </c>
      <c r="C19" s="89">
        <f>SUM(C20+C21)</f>
        <v>371700</v>
      </c>
      <c r="D19" s="89">
        <f>SUM(D20+D21)</f>
        <v>0</v>
      </c>
      <c r="E19" s="89">
        <f t="shared" si="0"/>
        <v>371700</v>
      </c>
    </row>
    <row r="20" spans="1:5" ht="16.5">
      <c r="A20" s="51" t="s">
        <v>48</v>
      </c>
      <c r="B20" s="52" t="s">
        <v>49</v>
      </c>
      <c r="C20" s="65">
        <v>92500</v>
      </c>
      <c r="D20" s="65"/>
      <c r="E20" s="65">
        <f t="shared" si="0"/>
        <v>92500</v>
      </c>
    </row>
    <row r="21" spans="1:5" ht="16.5">
      <c r="A21" s="51" t="s">
        <v>50</v>
      </c>
      <c r="B21" s="52" t="s">
        <v>51</v>
      </c>
      <c r="C21" s="65">
        <v>279200</v>
      </c>
      <c r="D21" s="65"/>
      <c r="E21" s="65">
        <f t="shared" si="0"/>
        <v>279200</v>
      </c>
    </row>
    <row r="22" spans="1:5" ht="16.5">
      <c r="A22" s="51" t="s">
        <v>52</v>
      </c>
      <c r="B22" s="52" t="s">
        <v>53</v>
      </c>
      <c r="C22" s="65">
        <v>59084</v>
      </c>
      <c r="D22" s="65"/>
      <c r="E22" s="65">
        <f t="shared" si="0"/>
        <v>59084</v>
      </c>
    </row>
    <row r="23" spans="1:5" s="28" customFormat="1" ht="33">
      <c r="A23" s="48" t="s">
        <v>54</v>
      </c>
      <c r="B23" s="26" t="s">
        <v>55</v>
      </c>
      <c r="C23" s="65">
        <f>C24+C25+C32+C34+C29</f>
        <v>359982.4</v>
      </c>
      <c r="D23" s="65">
        <f>D24+D25+D32+D34+D29</f>
        <v>16638.900000000001</v>
      </c>
      <c r="E23" s="65">
        <f t="shared" si="0"/>
        <v>376621.30000000005</v>
      </c>
    </row>
    <row r="24" spans="1:5" ht="66">
      <c r="A24" s="51" t="s">
        <v>56</v>
      </c>
      <c r="B24" s="39" t="s">
        <v>57</v>
      </c>
      <c r="C24" s="65">
        <v>1000</v>
      </c>
      <c r="D24" s="65"/>
      <c r="E24" s="65">
        <f t="shared" si="0"/>
        <v>1000</v>
      </c>
    </row>
    <row r="25" spans="1:5" s="28" customFormat="1" ht="82.5">
      <c r="A25" s="48" t="s">
        <v>58</v>
      </c>
      <c r="B25" s="26" t="s">
        <v>59</v>
      </c>
      <c r="C25" s="65">
        <f>C26+C27+C28</f>
        <v>276852.40000000002</v>
      </c>
      <c r="D25" s="65">
        <f>D26+D27+D28</f>
        <v>16638.900000000001</v>
      </c>
      <c r="E25" s="65">
        <f t="shared" si="0"/>
        <v>293491.30000000005</v>
      </c>
    </row>
    <row r="26" spans="1:5" ht="66">
      <c r="A26" s="51" t="s">
        <v>60</v>
      </c>
      <c r="B26" s="39" t="s">
        <v>61</v>
      </c>
      <c r="C26" s="87">
        <v>168055.4</v>
      </c>
      <c r="D26" s="112">
        <v>16638.900000000001</v>
      </c>
      <c r="E26" s="87">
        <f t="shared" si="0"/>
        <v>184694.3</v>
      </c>
    </row>
    <row r="27" spans="1:5" ht="66" customHeight="1">
      <c r="A27" s="51" t="s">
        <v>62</v>
      </c>
      <c r="B27" s="39" t="s">
        <v>63</v>
      </c>
      <c r="C27" s="87">
        <v>21813</v>
      </c>
      <c r="D27" s="87"/>
      <c r="E27" s="87">
        <f t="shared" si="0"/>
        <v>21813</v>
      </c>
    </row>
    <row r="28" spans="1:5" ht="82.5">
      <c r="A28" s="51" t="s">
        <v>64</v>
      </c>
      <c r="B28" s="39" t="s">
        <v>65</v>
      </c>
      <c r="C28" s="87">
        <v>86984</v>
      </c>
      <c r="D28" s="87"/>
      <c r="E28" s="87">
        <f t="shared" si="0"/>
        <v>86984</v>
      </c>
    </row>
    <row r="29" spans="1:5" s="28" customFormat="1" ht="49.5">
      <c r="A29" s="48" t="s">
        <v>66</v>
      </c>
      <c r="B29" s="26" t="s">
        <v>67</v>
      </c>
      <c r="C29" s="87">
        <f>C30+C31</f>
        <v>5476</v>
      </c>
      <c r="D29" s="87">
        <f>D30+D31</f>
        <v>0</v>
      </c>
      <c r="E29" s="87">
        <f t="shared" si="0"/>
        <v>5476</v>
      </c>
    </row>
    <row r="30" spans="1:5" ht="99">
      <c r="A30" s="51" t="s">
        <v>68</v>
      </c>
      <c r="B30" s="39" t="s">
        <v>22</v>
      </c>
      <c r="C30" s="87">
        <v>1102</v>
      </c>
      <c r="D30" s="87"/>
      <c r="E30" s="87">
        <f t="shared" si="0"/>
        <v>1102</v>
      </c>
    </row>
    <row r="31" spans="1:5" ht="82.5">
      <c r="A31" s="51" t="s">
        <v>23</v>
      </c>
      <c r="B31" s="39" t="s">
        <v>24</v>
      </c>
      <c r="C31" s="87">
        <v>4374</v>
      </c>
      <c r="D31" s="87"/>
      <c r="E31" s="87">
        <f t="shared" si="0"/>
        <v>4374</v>
      </c>
    </row>
    <row r="32" spans="1:5" ht="16.5">
      <c r="A32" s="51" t="s">
        <v>69</v>
      </c>
      <c r="B32" s="39" t="s">
        <v>70</v>
      </c>
      <c r="C32" s="65">
        <f>SUM(C33)</f>
        <v>5970</v>
      </c>
      <c r="D32" s="65"/>
      <c r="E32" s="65">
        <f t="shared" si="0"/>
        <v>5970</v>
      </c>
    </row>
    <row r="33" spans="1:5" ht="49.5">
      <c r="A33" s="38" t="s">
        <v>71</v>
      </c>
      <c r="B33" s="39" t="s">
        <v>72</v>
      </c>
      <c r="C33" s="87">
        <v>5970</v>
      </c>
      <c r="D33" s="87"/>
      <c r="E33" s="87">
        <f t="shared" si="0"/>
        <v>5970</v>
      </c>
    </row>
    <row r="34" spans="1:5" ht="82.5">
      <c r="A34" s="38" t="s">
        <v>73</v>
      </c>
      <c r="B34" s="39" t="s">
        <v>74</v>
      </c>
      <c r="C34" s="65">
        <v>70684</v>
      </c>
      <c r="D34" s="65"/>
      <c r="E34" s="65">
        <f t="shared" si="0"/>
        <v>70684</v>
      </c>
    </row>
    <row r="35" spans="1:5" ht="16.5">
      <c r="A35" s="38" t="s">
        <v>75</v>
      </c>
      <c r="B35" s="53" t="s">
        <v>76</v>
      </c>
      <c r="C35" s="65">
        <f>C36</f>
        <v>1094</v>
      </c>
      <c r="D35" s="65">
        <f>D36</f>
        <v>0</v>
      </c>
      <c r="E35" s="65">
        <f t="shared" si="0"/>
        <v>1094</v>
      </c>
    </row>
    <row r="36" spans="1:5" ht="21.75" customHeight="1">
      <c r="A36" s="38" t="s">
        <v>77</v>
      </c>
      <c r="B36" s="39" t="s">
        <v>78</v>
      </c>
      <c r="C36" s="87">
        <v>1094</v>
      </c>
      <c r="D36" s="87"/>
      <c r="E36" s="87">
        <f t="shared" si="0"/>
        <v>1094</v>
      </c>
    </row>
    <row r="37" spans="1:5" ht="34.5" customHeight="1">
      <c r="A37" s="38" t="s">
        <v>79</v>
      </c>
      <c r="B37" s="53" t="s">
        <v>80</v>
      </c>
      <c r="C37" s="65">
        <v>1736</v>
      </c>
      <c r="D37" s="65"/>
      <c r="E37" s="65">
        <f t="shared" si="0"/>
        <v>1736</v>
      </c>
    </row>
    <row r="38" spans="1:5" ht="33">
      <c r="A38" s="38" t="s">
        <v>81</v>
      </c>
      <c r="B38" s="53" t="s">
        <v>82</v>
      </c>
      <c r="C38" s="65">
        <f>C39+C40+C43</f>
        <v>240429</v>
      </c>
      <c r="D38" s="65">
        <f>D39+D40+D43</f>
        <v>11101</v>
      </c>
      <c r="E38" s="65">
        <f t="shared" si="0"/>
        <v>251530</v>
      </c>
    </row>
    <row r="39" spans="1:5" ht="66">
      <c r="A39" s="38" t="s">
        <v>83</v>
      </c>
      <c r="B39" s="39" t="s">
        <v>84</v>
      </c>
      <c r="C39" s="65">
        <v>202484</v>
      </c>
      <c r="D39" s="65">
        <v>11101</v>
      </c>
      <c r="E39" s="65">
        <f t="shared" si="0"/>
        <v>213585</v>
      </c>
    </row>
    <row r="40" spans="1:5" ht="49.5">
      <c r="A40" s="25" t="s">
        <v>85</v>
      </c>
      <c r="B40" s="26" t="s">
        <v>86</v>
      </c>
      <c r="C40" s="87">
        <f>C41+C42</f>
        <v>31793</v>
      </c>
      <c r="D40" s="87">
        <f>D41+D42</f>
        <v>0</v>
      </c>
      <c r="E40" s="87">
        <f t="shared" si="0"/>
        <v>31793</v>
      </c>
    </row>
    <row r="41" spans="1:5" ht="51.75" customHeight="1">
      <c r="A41" s="38" t="s">
        <v>87</v>
      </c>
      <c r="B41" s="39" t="s">
        <v>88</v>
      </c>
      <c r="C41" s="87">
        <v>17883</v>
      </c>
      <c r="D41" s="87"/>
      <c r="E41" s="87">
        <f t="shared" si="0"/>
        <v>17883</v>
      </c>
    </row>
    <row r="42" spans="1:5" ht="52.5" customHeight="1">
      <c r="A42" s="38" t="s">
        <v>25</v>
      </c>
      <c r="B42" s="39" t="s">
        <v>26</v>
      </c>
      <c r="C42" s="87">
        <v>13910</v>
      </c>
      <c r="D42" s="87"/>
      <c r="E42" s="87">
        <f t="shared" si="0"/>
        <v>13910</v>
      </c>
    </row>
    <row r="43" spans="1:5" ht="66">
      <c r="A43" s="54" t="s">
        <v>89</v>
      </c>
      <c r="B43" s="39" t="s">
        <v>90</v>
      </c>
      <c r="C43" s="87">
        <v>6152</v>
      </c>
      <c r="D43" s="87"/>
      <c r="E43" s="87">
        <f t="shared" si="0"/>
        <v>6152</v>
      </c>
    </row>
    <row r="44" spans="1:5" ht="16.5">
      <c r="A44" s="38" t="s">
        <v>91</v>
      </c>
      <c r="B44" s="39" t="s">
        <v>92</v>
      </c>
      <c r="C44" s="65">
        <v>22980</v>
      </c>
      <c r="D44" s="65"/>
      <c r="E44" s="65">
        <f t="shared" si="0"/>
        <v>22980</v>
      </c>
    </row>
    <row r="45" spans="1:5" ht="16.5">
      <c r="A45" s="38" t="s">
        <v>93</v>
      </c>
      <c r="B45" s="39" t="s">
        <v>94</v>
      </c>
      <c r="C45" s="65">
        <v>19486</v>
      </c>
      <c r="D45" s="65"/>
      <c r="E45" s="65">
        <f t="shared" si="0"/>
        <v>19486</v>
      </c>
    </row>
    <row r="46" spans="1:5" s="83" customFormat="1" ht="16.5">
      <c r="A46" s="57" t="s">
        <v>95</v>
      </c>
      <c r="B46" s="82" t="s">
        <v>96</v>
      </c>
      <c r="C46" s="100">
        <f>C47</f>
        <v>6967645.9199999999</v>
      </c>
      <c r="D46" s="100">
        <f>D47</f>
        <v>0</v>
      </c>
      <c r="E46" s="100">
        <f t="shared" si="0"/>
        <v>6967645.9199999999</v>
      </c>
    </row>
    <row r="47" spans="1:5" s="83" customFormat="1" ht="33">
      <c r="A47" s="57" t="s">
        <v>97</v>
      </c>
      <c r="B47" s="84" t="s">
        <v>98</v>
      </c>
      <c r="C47" s="65">
        <f>C48+C51+C64+C75</f>
        <v>6967645.9199999999</v>
      </c>
      <c r="D47" s="65">
        <f>D48+D51+D64+D75</f>
        <v>0</v>
      </c>
      <c r="E47" s="65">
        <f t="shared" si="0"/>
        <v>6967645.9199999999</v>
      </c>
    </row>
    <row r="48" spans="1:5" ht="23.25" customHeight="1">
      <c r="A48" s="55" t="s">
        <v>99</v>
      </c>
      <c r="B48" s="56" t="s">
        <v>100</v>
      </c>
      <c r="C48" s="111">
        <f>C49+C50</f>
        <v>553518.30000000005</v>
      </c>
      <c r="D48" s="111">
        <f>D49+D50</f>
        <v>0</v>
      </c>
      <c r="E48" s="111">
        <f t="shared" si="0"/>
        <v>553518.30000000005</v>
      </c>
    </row>
    <row r="49" spans="1:5" ht="33">
      <c r="A49" s="57" t="s">
        <v>19</v>
      </c>
      <c r="B49" s="58" t="s">
        <v>101</v>
      </c>
      <c r="C49" s="99">
        <v>295094</v>
      </c>
      <c r="D49" s="99"/>
      <c r="E49" s="99">
        <f t="shared" si="0"/>
        <v>295094</v>
      </c>
    </row>
    <row r="50" spans="1:5" ht="33">
      <c r="A50" s="57" t="s">
        <v>20</v>
      </c>
      <c r="B50" s="58" t="s">
        <v>21</v>
      </c>
      <c r="C50" s="99">
        <v>258424.3</v>
      </c>
      <c r="D50" s="99"/>
      <c r="E50" s="99">
        <f t="shared" si="0"/>
        <v>258424.3</v>
      </c>
    </row>
    <row r="51" spans="1:5" ht="33">
      <c r="A51" s="55" t="s">
        <v>131</v>
      </c>
      <c r="B51" s="56" t="s">
        <v>132</v>
      </c>
      <c r="C51" s="100">
        <f>C52+C53+C54+C55+C56+C57+C58+C59+C60+C61+C62+C63</f>
        <v>2709167.4</v>
      </c>
      <c r="D51" s="100">
        <f>D52+D53+D54+D55+D56+D57+D58+D59+D60+D61+D62+D63</f>
        <v>0</v>
      </c>
      <c r="E51" s="100">
        <f t="shared" si="0"/>
        <v>2709167.4</v>
      </c>
    </row>
    <row r="52" spans="1:5" ht="82.5">
      <c r="A52" s="57" t="s">
        <v>133</v>
      </c>
      <c r="B52" s="101" t="s">
        <v>134</v>
      </c>
      <c r="C52" s="87">
        <v>753817.2</v>
      </c>
      <c r="D52" s="87"/>
      <c r="E52" s="87">
        <f t="shared" si="0"/>
        <v>753817.2</v>
      </c>
    </row>
    <row r="53" spans="1:5" ht="53.25" customHeight="1">
      <c r="A53" s="57" t="s">
        <v>135</v>
      </c>
      <c r="B53" s="101" t="s">
        <v>136</v>
      </c>
      <c r="C53" s="87">
        <v>185388.5</v>
      </c>
      <c r="D53" s="87"/>
      <c r="E53" s="87">
        <f t="shared" si="0"/>
        <v>185388.5</v>
      </c>
    </row>
    <row r="54" spans="1:5" ht="33" customHeight="1">
      <c r="A54" s="57" t="s">
        <v>137</v>
      </c>
      <c r="B54" s="101" t="s">
        <v>138</v>
      </c>
      <c r="C54" s="87">
        <v>40144.699999999997</v>
      </c>
      <c r="D54" s="87"/>
      <c r="E54" s="87">
        <f t="shared" si="0"/>
        <v>40144.699999999997</v>
      </c>
    </row>
    <row r="55" spans="1:5" ht="49.5">
      <c r="A55" s="57" t="s">
        <v>139</v>
      </c>
      <c r="B55" s="101" t="s">
        <v>140</v>
      </c>
      <c r="C55" s="87">
        <v>408699.2</v>
      </c>
      <c r="D55" s="87"/>
      <c r="E55" s="87">
        <f t="shared" si="0"/>
        <v>408699.2</v>
      </c>
    </row>
    <row r="56" spans="1:5" ht="75.75" customHeight="1">
      <c r="A56" s="57" t="s">
        <v>185</v>
      </c>
      <c r="B56" s="101" t="s">
        <v>186</v>
      </c>
      <c r="C56" s="87">
        <v>3179.4</v>
      </c>
      <c r="D56" s="87"/>
      <c r="E56" s="87">
        <f t="shared" si="0"/>
        <v>3179.4</v>
      </c>
    </row>
    <row r="57" spans="1:5" ht="66">
      <c r="A57" s="102" t="s">
        <v>141</v>
      </c>
      <c r="B57" s="103" t="s">
        <v>142</v>
      </c>
      <c r="C57" s="87">
        <v>162700.79999999999</v>
      </c>
      <c r="D57" s="87"/>
      <c r="E57" s="87">
        <f t="shared" si="0"/>
        <v>162700.79999999999</v>
      </c>
    </row>
    <row r="58" spans="1:5" ht="49.5">
      <c r="A58" s="102" t="s">
        <v>187</v>
      </c>
      <c r="B58" s="103" t="s">
        <v>188</v>
      </c>
      <c r="C58" s="87">
        <v>300000</v>
      </c>
      <c r="D58" s="87"/>
      <c r="E58" s="87">
        <f t="shared" si="0"/>
        <v>300000</v>
      </c>
    </row>
    <row r="59" spans="1:5" ht="49.5">
      <c r="A59" s="102" t="s">
        <v>189</v>
      </c>
      <c r="B59" s="103" t="s">
        <v>190</v>
      </c>
      <c r="C59" s="87">
        <v>1072.2</v>
      </c>
      <c r="D59" s="87"/>
      <c r="E59" s="87">
        <f t="shared" si="0"/>
        <v>1072.2</v>
      </c>
    </row>
    <row r="60" spans="1:5" ht="33">
      <c r="A60" s="57" t="s">
        <v>143</v>
      </c>
      <c r="B60" s="104" t="s">
        <v>144</v>
      </c>
      <c r="C60" s="87">
        <v>5618.3</v>
      </c>
      <c r="D60" s="87"/>
      <c r="E60" s="87">
        <f t="shared" si="0"/>
        <v>5618.3</v>
      </c>
    </row>
    <row r="61" spans="1:5" ht="55.5" customHeight="1">
      <c r="A61" s="57" t="s">
        <v>145</v>
      </c>
      <c r="B61" s="104" t="s">
        <v>146</v>
      </c>
      <c r="C61" s="87">
        <v>644619.5</v>
      </c>
      <c r="D61" s="87"/>
      <c r="E61" s="87">
        <f t="shared" si="0"/>
        <v>644619.5</v>
      </c>
    </row>
    <row r="62" spans="1:5" ht="34.5" customHeight="1">
      <c r="A62" s="57" t="s">
        <v>147</v>
      </c>
      <c r="B62" s="103" t="s">
        <v>148</v>
      </c>
      <c r="C62" s="87">
        <f>88354.5+92184.2</f>
        <v>180538.7</v>
      </c>
      <c r="D62" s="87"/>
      <c r="E62" s="87">
        <f t="shared" si="0"/>
        <v>180538.7</v>
      </c>
    </row>
    <row r="63" spans="1:5" ht="16.5">
      <c r="A63" s="57" t="s">
        <v>149</v>
      </c>
      <c r="B63" s="103" t="s">
        <v>150</v>
      </c>
      <c r="C63" s="87">
        <v>23388.9</v>
      </c>
      <c r="D63" s="87"/>
      <c r="E63" s="87">
        <f t="shared" si="0"/>
        <v>23388.9</v>
      </c>
    </row>
    <row r="64" spans="1:5" ht="27" customHeight="1">
      <c r="A64" s="55" t="s">
        <v>151</v>
      </c>
      <c r="B64" s="56" t="s">
        <v>152</v>
      </c>
      <c r="C64" s="87">
        <f>C65+C66+C67+C68+C69+C70+C71+C72+C73+C74</f>
        <v>3002398.6999999997</v>
      </c>
      <c r="D64" s="87">
        <f>D65+D66+D67+D68+D69+D70+D71+D72+D73+D74</f>
        <v>0</v>
      </c>
      <c r="E64" s="87">
        <f t="shared" si="0"/>
        <v>3002398.6999999997</v>
      </c>
    </row>
    <row r="65" spans="1:5" ht="33">
      <c r="A65" s="57" t="s">
        <v>153</v>
      </c>
      <c r="B65" s="105" t="s">
        <v>154</v>
      </c>
      <c r="C65" s="87">
        <v>43928.1</v>
      </c>
      <c r="D65" s="87"/>
      <c r="E65" s="87">
        <f t="shared" si="0"/>
        <v>43928.1</v>
      </c>
    </row>
    <row r="66" spans="1:5" ht="33">
      <c r="A66" s="57" t="s">
        <v>155</v>
      </c>
      <c r="B66" s="105" t="s">
        <v>156</v>
      </c>
      <c r="C66" s="87">
        <v>24831.300000000003</v>
      </c>
      <c r="D66" s="87"/>
      <c r="E66" s="87">
        <f t="shared" si="0"/>
        <v>24831.300000000003</v>
      </c>
    </row>
    <row r="67" spans="1:5" ht="49.5">
      <c r="A67" s="57" t="s">
        <v>157</v>
      </c>
      <c r="B67" s="105" t="s">
        <v>158</v>
      </c>
      <c r="C67" s="87">
        <v>52792.7</v>
      </c>
      <c r="D67" s="87"/>
      <c r="E67" s="87">
        <f t="shared" si="0"/>
        <v>52792.7</v>
      </c>
    </row>
    <row r="68" spans="1:5" ht="70.900000000000006" customHeight="1">
      <c r="A68" s="57" t="s">
        <v>159</v>
      </c>
      <c r="B68" s="105" t="s">
        <v>160</v>
      </c>
      <c r="C68" s="87">
        <v>58752.2</v>
      </c>
      <c r="D68" s="87"/>
      <c r="E68" s="87">
        <f t="shared" si="0"/>
        <v>58752.2</v>
      </c>
    </row>
    <row r="69" spans="1:5" ht="66">
      <c r="A69" s="51" t="s">
        <v>161</v>
      </c>
      <c r="B69" s="106" t="s">
        <v>162</v>
      </c>
      <c r="C69" s="87">
        <v>116281.60000000001</v>
      </c>
      <c r="D69" s="87"/>
      <c r="E69" s="87">
        <f t="shared" si="0"/>
        <v>116281.60000000001</v>
      </c>
    </row>
    <row r="70" spans="1:5" ht="66">
      <c r="A70" s="51" t="s">
        <v>163</v>
      </c>
      <c r="B70" s="106" t="s">
        <v>164</v>
      </c>
      <c r="C70" s="87">
        <v>2062.5</v>
      </c>
      <c r="D70" s="87"/>
      <c r="E70" s="87">
        <f t="shared" si="0"/>
        <v>2062.5</v>
      </c>
    </row>
    <row r="71" spans="1:5" ht="99">
      <c r="A71" s="51" t="s">
        <v>165</v>
      </c>
      <c r="B71" s="107" t="s">
        <v>166</v>
      </c>
      <c r="C71" s="87">
        <v>3909.9</v>
      </c>
      <c r="D71" s="87"/>
      <c r="E71" s="87">
        <f t="shared" si="0"/>
        <v>3909.9</v>
      </c>
    </row>
    <row r="72" spans="1:5" ht="66">
      <c r="A72" s="51" t="s">
        <v>167</v>
      </c>
      <c r="B72" s="106" t="s">
        <v>168</v>
      </c>
      <c r="C72" s="87">
        <v>730.7</v>
      </c>
      <c r="D72" s="87"/>
      <c r="E72" s="87">
        <f t="shared" si="0"/>
        <v>730.7</v>
      </c>
    </row>
    <row r="73" spans="1:5" ht="66">
      <c r="A73" s="51" t="s">
        <v>169</v>
      </c>
      <c r="B73" s="106" t="s">
        <v>170</v>
      </c>
      <c r="C73" s="87">
        <v>5210.3999999999996</v>
      </c>
      <c r="D73" s="87"/>
      <c r="E73" s="87">
        <f t="shared" si="0"/>
        <v>5210.3999999999996</v>
      </c>
    </row>
    <row r="74" spans="1:5" ht="16.5">
      <c r="A74" s="51" t="s">
        <v>171</v>
      </c>
      <c r="B74" s="106" t="s">
        <v>172</v>
      </c>
      <c r="C74" s="87">
        <v>2693899.3</v>
      </c>
      <c r="D74" s="87"/>
      <c r="E74" s="87">
        <f t="shared" si="0"/>
        <v>2693899.3</v>
      </c>
    </row>
    <row r="75" spans="1:5" s="110" customFormat="1" ht="16.5">
      <c r="A75" s="108" t="s">
        <v>173</v>
      </c>
      <c r="B75" s="109" t="s">
        <v>174</v>
      </c>
      <c r="C75" s="114">
        <f>C76+C77+C78+C79+C80</f>
        <v>702561.52</v>
      </c>
      <c r="D75" s="87">
        <f>D76+D77+D78+D79+D80</f>
        <v>0</v>
      </c>
      <c r="E75" s="87">
        <f t="shared" ref="E75:E81" si="1">C75+D75</f>
        <v>702561.52</v>
      </c>
    </row>
    <row r="76" spans="1:5" ht="66">
      <c r="A76" s="51" t="s">
        <v>175</v>
      </c>
      <c r="B76" s="106" t="s">
        <v>176</v>
      </c>
      <c r="C76" s="114">
        <v>112694.92</v>
      </c>
      <c r="D76" s="87"/>
      <c r="E76" s="87">
        <f t="shared" si="1"/>
        <v>112694.92</v>
      </c>
    </row>
    <row r="77" spans="1:5" ht="66">
      <c r="A77" s="51" t="s">
        <v>177</v>
      </c>
      <c r="B77" s="106" t="s">
        <v>178</v>
      </c>
      <c r="C77" s="87">
        <v>332189.3</v>
      </c>
      <c r="D77" s="87"/>
      <c r="E77" s="87">
        <f t="shared" si="1"/>
        <v>332189.3</v>
      </c>
    </row>
    <row r="78" spans="1:5" ht="67.5" customHeight="1">
      <c r="A78" s="51" t="s">
        <v>179</v>
      </c>
      <c r="B78" s="106" t="s">
        <v>180</v>
      </c>
      <c r="C78" s="87">
        <v>72831.3</v>
      </c>
      <c r="D78" s="87"/>
      <c r="E78" s="87">
        <f t="shared" si="1"/>
        <v>72831.3</v>
      </c>
    </row>
    <row r="79" spans="1:5" ht="36" customHeight="1">
      <c r="A79" s="51" t="s">
        <v>181</v>
      </c>
      <c r="B79" s="106" t="s">
        <v>182</v>
      </c>
      <c r="C79" s="87">
        <v>5000</v>
      </c>
      <c r="D79" s="87"/>
      <c r="E79" s="87">
        <f t="shared" si="1"/>
        <v>5000</v>
      </c>
    </row>
    <row r="80" spans="1:5" ht="33">
      <c r="A80" s="51" t="s">
        <v>183</v>
      </c>
      <c r="B80" s="106" t="s">
        <v>184</v>
      </c>
      <c r="C80" s="87">
        <v>179846</v>
      </c>
      <c r="D80" s="87"/>
      <c r="E80" s="87">
        <f t="shared" si="1"/>
        <v>179846</v>
      </c>
    </row>
    <row r="81" spans="1:5" ht="16.5">
      <c r="A81" s="51"/>
      <c r="B81" s="59" t="s">
        <v>102</v>
      </c>
      <c r="C81" s="115">
        <f>C10+C46</f>
        <v>9859861.3200000003</v>
      </c>
      <c r="D81" s="115">
        <f>D10+D46</f>
        <v>27739.9</v>
      </c>
      <c r="E81" s="115">
        <f t="shared" si="1"/>
        <v>9887601.2200000007</v>
      </c>
    </row>
    <row r="82" spans="1:5" ht="54.75" customHeight="1">
      <c r="A82" s="44"/>
      <c r="B82" s="60"/>
      <c r="C82" s="61"/>
      <c r="D82" s="61"/>
      <c r="E82" s="61"/>
    </row>
    <row r="83" spans="1:5" ht="18" customHeight="1">
      <c r="A83" s="95" t="s">
        <v>118</v>
      </c>
      <c r="B83" s="96"/>
      <c r="C83" s="97"/>
      <c r="D83" s="97"/>
      <c r="E83" s="97"/>
    </row>
    <row r="84" spans="1:5" ht="16.5">
      <c r="A84" s="95" t="s">
        <v>119</v>
      </c>
      <c r="B84" s="36"/>
      <c r="D84" s="35"/>
      <c r="E84" s="35" t="s">
        <v>117</v>
      </c>
    </row>
    <row r="85" spans="1:5" s="63" customFormat="1">
      <c r="A85" s="43"/>
      <c r="B85" s="62"/>
    </row>
    <row r="86" spans="1:5" s="63" customFormat="1">
      <c r="A86" s="43"/>
      <c r="B86" s="62"/>
      <c r="C86" s="117"/>
    </row>
    <row r="87" spans="1:5" s="63" customFormat="1">
      <c r="A87" s="43"/>
      <c r="B87" s="62"/>
    </row>
    <row r="88" spans="1:5" s="63" customFormat="1">
      <c r="A88" s="43"/>
      <c r="B88" s="62"/>
      <c r="C88" s="113"/>
    </row>
    <row r="89" spans="1:5" s="63" customFormat="1">
      <c r="A89" s="43"/>
      <c r="B89" s="62"/>
    </row>
    <row r="90" spans="1:5" s="63" customFormat="1">
      <c r="A90" s="43"/>
      <c r="B90" s="62"/>
    </row>
    <row r="91" spans="1:5" s="63" customFormat="1">
      <c r="A91" s="43"/>
      <c r="B91" s="62"/>
    </row>
    <row r="92" spans="1:5" s="63" customFormat="1">
      <c r="A92" s="43"/>
      <c r="B92" s="62"/>
    </row>
    <row r="93" spans="1:5" s="63" customFormat="1">
      <c r="A93" s="43"/>
      <c r="B93" s="62"/>
    </row>
    <row r="94" spans="1:5" s="63" customFormat="1">
      <c r="A94" s="43"/>
      <c r="B94" s="62"/>
    </row>
    <row r="95" spans="1:5" s="63" customFormat="1">
      <c r="A95" s="43"/>
      <c r="B95" s="62"/>
    </row>
    <row r="96" spans="1:5" s="63" customFormat="1">
      <c r="A96" s="43"/>
      <c r="B96" s="62"/>
    </row>
    <row r="97" spans="2:2">
      <c r="B97" s="62"/>
    </row>
    <row r="98" spans="2:2">
      <c r="B98" s="62"/>
    </row>
    <row r="99" spans="2:2">
      <c r="B99" s="62"/>
    </row>
    <row r="100" spans="2:2">
      <c r="B100" s="62"/>
    </row>
    <row r="101" spans="2:2">
      <c r="B101" s="62"/>
    </row>
    <row r="102" spans="2:2">
      <c r="B102" s="62"/>
    </row>
    <row r="103" spans="2:2">
      <c r="B103" s="62"/>
    </row>
    <row r="104" spans="2:2">
      <c r="B104" s="62"/>
    </row>
    <row r="105" spans="2:2">
      <c r="B105" s="62"/>
    </row>
    <row r="106" spans="2:2">
      <c r="B106" s="62"/>
    </row>
    <row r="107" spans="2:2">
      <c r="B107" s="62"/>
    </row>
    <row r="108" spans="2:2">
      <c r="B108" s="62"/>
    </row>
    <row r="109" spans="2:2">
      <c r="B109" s="62"/>
    </row>
    <row r="110" spans="2:2">
      <c r="B110" s="62"/>
    </row>
    <row r="111" spans="2:2">
      <c r="B111" s="62"/>
    </row>
    <row r="112" spans="2:2">
      <c r="B112" s="62"/>
    </row>
    <row r="113" spans="2:2">
      <c r="B113" s="62"/>
    </row>
    <row r="114" spans="2:2">
      <c r="B114" s="62"/>
    </row>
    <row r="115" spans="2:2">
      <c r="B115" s="62"/>
    </row>
    <row r="116" spans="2:2">
      <c r="B116" s="62"/>
    </row>
    <row r="117" spans="2:2">
      <c r="B117" s="62"/>
    </row>
    <row r="118" spans="2:2">
      <c r="B118" s="62"/>
    </row>
    <row r="119" spans="2:2">
      <c r="B119" s="62"/>
    </row>
    <row r="120" spans="2:2">
      <c r="B120" s="62"/>
    </row>
    <row r="121" spans="2:2">
      <c r="B121" s="62"/>
    </row>
    <row r="122" spans="2:2">
      <c r="B122" s="62"/>
    </row>
    <row r="123" spans="2:2">
      <c r="B123" s="62"/>
    </row>
    <row r="124" spans="2:2">
      <c r="B124" s="62"/>
    </row>
    <row r="125" spans="2:2">
      <c r="B125" s="62"/>
    </row>
    <row r="126" spans="2:2">
      <c r="B126" s="62"/>
    </row>
    <row r="127" spans="2:2">
      <c r="B127" s="62"/>
    </row>
    <row r="128" spans="2:2">
      <c r="B128" s="62"/>
    </row>
    <row r="129" spans="2:2">
      <c r="B129" s="62"/>
    </row>
    <row r="130" spans="2:2">
      <c r="B130" s="62"/>
    </row>
    <row r="131" spans="2:2">
      <c r="B131" s="62"/>
    </row>
    <row r="132" spans="2:2">
      <c r="B132" s="62"/>
    </row>
    <row r="133" spans="2:2">
      <c r="B133" s="62"/>
    </row>
    <row r="134" spans="2:2">
      <c r="B134" s="62"/>
    </row>
    <row r="135" spans="2:2">
      <c r="B135" s="62"/>
    </row>
    <row r="136" spans="2:2">
      <c r="B136" s="62"/>
    </row>
    <row r="137" spans="2:2">
      <c r="B137" s="62"/>
    </row>
    <row r="138" spans="2:2">
      <c r="B138" s="62"/>
    </row>
    <row r="139" spans="2:2">
      <c r="B139" s="62"/>
    </row>
    <row r="140" spans="2:2">
      <c r="B140" s="62"/>
    </row>
    <row r="141" spans="2:2">
      <c r="B141" s="62"/>
    </row>
    <row r="142" spans="2:2">
      <c r="B142" s="62"/>
    </row>
    <row r="143" spans="2:2">
      <c r="B143" s="62"/>
    </row>
    <row r="144" spans="2:2">
      <c r="B144" s="62"/>
    </row>
    <row r="145" spans="2:2">
      <c r="B145" s="62"/>
    </row>
    <row r="146" spans="2:2">
      <c r="B146" s="62"/>
    </row>
    <row r="147" spans="2:2">
      <c r="B147" s="62"/>
    </row>
    <row r="148" spans="2:2">
      <c r="B148" s="62"/>
    </row>
    <row r="149" spans="2:2">
      <c r="B149" s="62"/>
    </row>
    <row r="150" spans="2:2">
      <c r="B150" s="62"/>
    </row>
    <row r="151" spans="2:2">
      <c r="B151" s="62"/>
    </row>
    <row r="152" spans="2:2">
      <c r="B152" s="62"/>
    </row>
    <row r="153" spans="2:2">
      <c r="B153" s="62"/>
    </row>
    <row r="154" spans="2:2">
      <c r="B154" s="62"/>
    </row>
    <row r="155" spans="2:2">
      <c r="B155" s="64"/>
    </row>
    <row r="156" spans="2:2">
      <c r="B156" s="64"/>
    </row>
    <row r="157" spans="2:2">
      <c r="B157" s="64"/>
    </row>
    <row r="158" spans="2:2">
      <c r="B158" s="64"/>
    </row>
    <row r="159" spans="2:2">
      <c r="B159" s="64"/>
    </row>
    <row r="160" spans="2:2">
      <c r="B160" s="64"/>
    </row>
    <row r="161" spans="2:2">
      <c r="B161" s="64"/>
    </row>
    <row r="162" spans="2:2">
      <c r="B162" s="64"/>
    </row>
    <row r="163" spans="2:2">
      <c r="B163" s="64"/>
    </row>
    <row r="164" spans="2:2">
      <c r="B164" s="64"/>
    </row>
    <row r="165" spans="2:2">
      <c r="B165" s="64"/>
    </row>
    <row r="166" spans="2:2">
      <c r="B166" s="64"/>
    </row>
    <row r="167" spans="2:2">
      <c r="B167" s="64"/>
    </row>
    <row r="168" spans="2:2">
      <c r="B168" s="62"/>
    </row>
    <row r="169" spans="2:2">
      <c r="B169" s="62"/>
    </row>
    <row r="170" spans="2:2">
      <c r="B170" s="62"/>
    </row>
    <row r="171" spans="2:2">
      <c r="B171" s="62"/>
    </row>
    <row r="172" spans="2:2">
      <c r="B172" s="62"/>
    </row>
    <row r="173" spans="2:2">
      <c r="B173" s="62"/>
    </row>
    <row r="174" spans="2:2">
      <c r="B174" s="62"/>
    </row>
    <row r="175" spans="2:2">
      <c r="B175" s="62"/>
    </row>
    <row r="176" spans="2:2">
      <c r="B176" s="62"/>
    </row>
    <row r="177" spans="2:2">
      <c r="B177" s="62"/>
    </row>
    <row r="178" spans="2:2">
      <c r="B178" s="62"/>
    </row>
    <row r="179" spans="2:2">
      <c r="B179" s="62"/>
    </row>
    <row r="180" spans="2:2">
      <c r="B180" s="62"/>
    </row>
    <row r="181" spans="2:2">
      <c r="B181" s="62"/>
    </row>
    <row r="182" spans="2:2">
      <c r="B182" s="62"/>
    </row>
    <row r="183" spans="2:2">
      <c r="B183" s="62"/>
    </row>
    <row r="184" spans="2:2">
      <c r="B184" s="62"/>
    </row>
    <row r="185" spans="2:2">
      <c r="B185" s="62"/>
    </row>
    <row r="186" spans="2:2">
      <c r="B186" s="62"/>
    </row>
    <row r="187" spans="2:2">
      <c r="B187" s="62"/>
    </row>
    <row r="188" spans="2:2">
      <c r="B188" s="62"/>
    </row>
    <row r="189" spans="2:2">
      <c r="B189" s="62"/>
    </row>
    <row r="190" spans="2:2">
      <c r="B190" s="62"/>
    </row>
    <row r="191" spans="2:2">
      <c r="B191" s="62"/>
    </row>
    <row r="192" spans="2:2">
      <c r="B192" s="62"/>
    </row>
    <row r="193" spans="2:2">
      <c r="B193" s="62"/>
    </row>
    <row r="194" spans="2:2">
      <c r="B194" s="62"/>
    </row>
    <row r="195" spans="2:2">
      <c r="B195" s="62"/>
    </row>
    <row r="196" spans="2:2">
      <c r="B196" s="62"/>
    </row>
    <row r="197" spans="2:2">
      <c r="B197" s="62"/>
    </row>
    <row r="198" spans="2:2">
      <c r="B198" s="62"/>
    </row>
    <row r="199" spans="2:2">
      <c r="B199" s="62"/>
    </row>
    <row r="200" spans="2:2">
      <c r="B200" s="62"/>
    </row>
    <row r="201" spans="2:2">
      <c r="B201" s="62"/>
    </row>
    <row r="202" spans="2:2">
      <c r="B202" s="62"/>
    </row>
    <row r="203" spans="2:2">
      <c r="B203" s="62"/>
    </row>
    <row r="204" spans="2:2">
      <c r="B204" s="62"/>
    </row>
    <row r="205" spans="2:2">
      <c r="B205" s="62"/>
    </row>
    <row r="206" spans="2:2">
      <c r="B206" s="62"/>
    </row>
    <row r="207" spans="2:2">
      <c r="B207" s="62"/>
    </row>
    <row r="208" spans="2:2">
      <c r="B208" s="62"/>
    </row>
    <row r="209" spans="2:2">
      <c r="B209" s="62"/>
    </row>
    <row r="210" spans="2:2">
      <c r="B210" s="62"/>
    </row>
    <row r="211" spans="2:2">
      <c r="B211" s="62"/>
    </row>
    <row r="212" spans="2:2">
      <c r="B212" s="62"/>
    </row>
    <row r="213" spans="2:2">
      <c r="B213" s="62"/>
    </row>
    <row r="214" spans="2:2">
      <c r="B214" s="62"/>
    </row>
    <row r="215" spans="2:2">
      <c r="B215" s="62"/>
    </row>
    <row r="216" spans="2:2">
      <c r="B216" s="62"/>
    </row>
    <row r="217" spans="2:2">
      <c r="B217" s="62"/>
    </row>
    <row r="218" spans="2:2">
      <c r="B218" s="62"/>
    </row>
    <row r="219" spans="2:2">
      <c r="B219" s="62"/>
    </row>
    <row r="220" spans="2:2">
      <c r="B220" s="62"/>
    </row>
    <row r="221" spans="2:2">
      <c r="B221" s="62"/>
    </row>
    <row r="222" spans="2:2">
      <c r="B222" s="62"/>
    </row>
    <row r="223" spans="2:2">
      <c r="B223" s="62"/>
    </row>
    <row r="224" spans="2:2">
      <c r="B224" s="62"/>
    </row>
    <row r="225" spans="2:2">
      <c r="B225" s="62"/>
    </row>
    <row r="226" spans="2:2">
      <c r="B226" s="62"/>
    </row>
    <row r="227" spans="2:2">
      <c r="B227" s="62"/>
    </row>
    <row r="228" spans="2:2">
      <c r="B228" s="62"/>
    </row>
    <row r="229" spans="2:2">
      <c r="B229" s="62"/>
    </row>
    <row r="230" spans="2:2">
      <c r="B230" s="62"/>
    </row>
    <row r="231" spans="2:2">
      <c r="B231" s="62"/>
    </row>
    <row r="232" spans="2:2">
      <c r="B232" s="62"/>
    </row>
    <row r="233" spans="2:2">
      <c r="B233" s="62"/>
    </row>
    <row r="234" spans="2:2">
      <c r="B234" s="62"/>
    </row>
    <row r="235" spans="2:2">
      <c r="B235" s="62"/>
    </row>
    <row r="236" spans="2:2">
      <c r="B236" s="62"/>
    </row>
    <row r="237" spans="2:2">
      <c r="B237" s="62"/>
    </row>
    <row r="238" spans="2:2">
      <c r="B238" s="62"/>
    </row>
    <row r="239" spans="2:2">
      <c r="B239" s="62"/>
    </row>
    <row r="240" spans="2:2">
      <c r="B240" s="62"/>
    </row>
    <row r="241" spans="2:2">
      <c r="B241" s="62"/>
    </row>
    <row r="242" spans="2:2">
      <c r="B242" s="62"/>
    </row>
    <row r="243" spans="2:2">
      <c r="B243" s="62"/>
    </row>
    <row r="244" spans="2:2">
      <c r="B244" s="62"/>
    </row>
    <row r="245" spans="2:2">
      <c r="B245" s="62"/>
    </row>
    <row r="246" spans="2:2">
      <c r="B246" s="62"/>
    </row>
    <row r="247" spans="2:2">
      <c r="B247" s="62"/>
    </row>
    <row r="248" spans="2:2">
      <c r="B248" s="62"/>
    </row>
    <row r="249" spans="2:2">
      <c r="B249" s="62"/>
    </row>
    <row r="250" spans="2:2">
      <c r="B250" s="62"/>
    </row>
    <row r="251" spans="2:2">
      <c r="B251" s="62"/>
    </row>
    <row r="252" spans="2:2">
      <c r="B252" s="62"/>
    </row>
    <row r="253" spans="2:2">
      <c r="B253" s="62"/>
    </row>
    <row r="254" spans="2:2">
      <c r="B254" s="62"/>
    </row>
    <row r="255" spans="2:2">
      <c r="B255" s="62"/>
    </row>
    <row r="256" spans="2:2">
      <c r="B256" s="62"/>
    </row>
    <row r="257" spans="2:2">
      <c r="B257" s="62"/>
    </row>
    <row r="258" spans="2:2">
      <c r="B258" s="62"/>
    </row>
    <row r="259" spans="2:2">
      <c r="B259" s="62"/>
    </row>
    <row r="260" spans="2:2">
      <c r="B260" s="62"/>
    </row>
    <row r="261" spans="2:2">
      <c r="B261" s="62"/>
    </row>
    <row r="262" spans="2:2">
      <c r="B262" s="62"/>
    </row>
    <row r="263" spans="2:2">
      <c r="B263" s="62"/>
    </row>
    <row r="264" spans="2:2">
      <c r="B264" s="62"/>
    </row>
    <row r="265" spans="2:2">
      <c r="B265" s="62"/>
    </row>
    <row r="266" spans="2:2">
      <c r="B266" s="62"/>
    </row>
    <row r="267" spans="2:2">
      <c r="B267" s="62"/>
    </row>
    <row r="268" spans="2:2">
      <c r="B268" s="62"/>
    </row>
    <row r="269" spans="2:2">
      <c r="B269" s="62"/>
    </row>
    <row r="270" spans="2:2">
      <c r="B270" s="62"/>
    </row>
    <row r="271" spans="2:2">
      <c r="B271" s="62"/>
    </row>
    <row r="272" spans="2:2">
      <c r="B272" s="62"/>
    </row>
    <row r="273" spans="2:2">
      <c r="B273" s="62"/>
    </row>
    <row r="274" spans="2:2">
      <c r="B274" s="62"/>
    </row>
    <row r="275" spans="2:2">
      <c r="B275" s="62"/>
    </row>
    <row r="276" spans="2:2">
      <c r="B276" s="62"/>
    </row>
    <row r="277" spans="2:2">
      <c r="B277" s="62"/>
    </row>
    <row r="278" spans="2:2">
      <c r="B278" s="62"/>
    </row>
    <row r="279" spans="2:2">
      <c r="B279" s="62"/>
    </row>
    <row r="280" spans="2:2">
      <c r="B280" s="62"/>
    </row>
    <row r="281" spans="2:2">
      <c r="B281" s="62"/>
    </row>
    <row r="282" spans="2:2">
      <c r="B282" s="62"/>
    </row>
    <row r="283" spans="2:2">
      <c r="B283" s="62"/>
    </row>
    <row r="284" spans="2:2">
      <c r="B284" s="62"/>
    </row>
    <row r="285" spans="2:2">
      <c r="B285" s="62"/>
    </row>
    <row r="286" spans="2:2">
      <c r="B286" s="62"/>
    </row>
    <row r="287" spans="2:2">
      <c r="B287" s="62"/>
    </row>
    <row r="288" spans="2:2">
      <c r="B288" s="62"/>
    </row>
    <row r="289" spans="2:2">
      <c r="B289" s="62"/>
    </row>
    <row r="290" spans="2:2">
      <c r="B290" s="62"/>
    </row>
    <row r="291" spans="2:2">
      <c r="B291" s="62"/>
    </row>
    <row r="292" spans="2:2">
      <c r="B292" s="62"/>
    </row>
    <row r="293" spans="2:2">
      <c r="B293" s="62"/>
    </row>
    <row r="294" spans="2:2">
      <c r="B294" s="62"/>
    </row>
    <row r="295" spans="2:2">
      <c r="B295" s="62"/>
    </row>
    <row r="296" spans="2:2">
      <c r="B296" s="62"/>
    </row>
    <row r="297" spans="2:2">
      <c r="B297" s="64"/>
    </row>
    <row r="298" spans="2:2">
      <c r="B298" s="64"/>
    </row>
    <row r="299" spans="2:2">
      <c r="B299" s="64"/>
    </row>
    <row r="300" spans="2:2">
      <c r="B300" s="64"/>
    </row>
    <row r="301" spans="2:2">
      <c r="B301" s="64"/>
    </row>
    <row r="302" spans="2:2">
      <c r="B302" s="64"/>
    </row>
    <row r="303" spans="2:2">
      <c r="B303" s="64"/>
    </row>
    <row r="304" spans="2:2">
      <c r="B304" s="64"/>
    </row>
    <row r="305" spans="2:2">
      <c r="B305" s="64"/>
    </row>
    <row r="306" spans="2:2">
      <c r="B306" s="64"/>
    </row>
    <row r="307" spans="2:2">
      <c r="B307" s="64"/>
    </row>
    <row r="308" spans="2:2">
      <c r="B308" s="64"/>
    </row>
    <row r="309" spans="2:2">
      <c r="B309" s="64"/>
    </row>
    <row r="310" spans="2:2">
      <c r="B310" s="64"/>
    </row>
    <row r="311" spans="2:2">
      <c r="B311" s="64"/>
    </row>
    <row r="312" spans="2:2">
      <c r="B312" s="64"/>
    </row>
    <row r="313" spans="2:2">
      <c r="B313" s="64"/>
    </row>
    <row r="314" spans="2:2">
      <c r="B314" s="64"/>
    </row>
    <row r="315" spans="2:2">
      <c r="B315" s="64"/>
    </row>
    <row r="316" spans="2:2">
      <c r="B316" s="64"/>
    </row>
    <row r="317" spans="2:2">
      <c r="B317" s="64"/>
    </row>
    <row r="318" spans="2:2">
      <c r="B318" s="64"/>
    </row>
    <row r="319" spans="2:2">
      <c r="B319" s="64"/>
    </row>
    <row r="320" spans="2:2">
      <c r="B320" s="64"/>
    </row>
    <row r="321" spans="2:2">
      <c r="B321" s="64"/>
    </row>
    <row r="322" spans="2:2">
      <c r="B322" s="64"/>
    </row>
    <row r="323" spans="2:2">
      <c r="B323" s="64"/>
    </row>
    <row r="324" spans="2:2">
      <c r="B324" s="64"/>
    </row>
    <row r="325" spans="2:2">
      <c r="B325" s="64"/>
    </row>
    <row r="326" spans="2:2">
      <c r="B326" s="64"/>
    </row>
    <row r="327" spans="2:2">
      <c r="B327" s="64"/>
    </row>
    <row r="328" spans="2:2">
      <c r="B328" s="64"/>
    </row>
    <row r="329" spans="2:2">
      <c r="B329" s="64"/>
    </row>
    <row r="330" spans="2:2">
      <c r="B330" s="64"/>
    </row>
    <row r="331" spans="2:2">
      <c r="B331" s="64"/>
    </row>
    <row r="332" spans="2:2">
      <c r="B332" s="64"/>
    </row>
    <row r="333" spans="2:2">
      <c r="B333" s="64"/>
    </row>
    <row r="334" spans="2:2">
      <c r="B334" s="64"/>
    </row>
    <row r="335" spans="2:2">
      <c r="B335" s="64"/>
    </row>
    <row r="336" spans="2:2">
      <c r="B336" s="64"/>
    </row>
    <row r="337" spans="2:2">
      <c r="B337" s="64"/>
    </row>
    <row r="338" spans="2:2">
      <c r="B338" s="64"/>
    </row>
    <row r="339" spans="2:2">
      <c r="B339" s="64"/>
    </row>
    <row r="340" spans="2:2">
      <c r="B340" s="64"/>
    </row>
    <row r="341" spans="2:2">
      <c r="B341" s="64"/>
    </row>
    <row r="342" spans="2:2">
      <c r="B342" s="64"/>
    </row>
    <row r="343" spans="2:2">
      <c r="B343" s="64"/>
    </row>
    <row r="344" spans="2:2">
      <c r="B344" s="64"/>
    </row>
    <row r="345" spans="2:2">
      <c r="B345" s="64"/>
    </row>
    <row r="346" spans="2:2">
      <c r="B346" s="64"/>
    </row>
    <row r="347" spans="2:2">
      <c r="B347" s="64"/>
    </row>
    <row r="348" spans="2:2">
      <c r="B348" s="64"/>
    </row>
    <row r="349" spans="2:2">
      <c r="B349" s="64"/>
    </row>
    <row r="350" spans="2:2">
      <c r="B350" s="64"/>
    </row>
    <row r="351" spans="2:2">
      <c r="B351" s="64"/>
    </row>
    <row r="352" spans="2:2">
      <c r="B352" s="64"/>
    </row>
    <row r="353" spans="2:2">
      <c r="B353" s="64"/>
    </row>
    <row r="354" spans="2:2">
      <c r="B354" s="64"/>
    </row>
    <row r="355" spans="2:2">
      <c r="B355" s="64"/>
    </row>
    <row r="356" spans="2:2">
      <c r="B356" s="64"/>
    </row>
    <row r="357" spans="2:2">
      <c r="B357" s="64"/>
    </row>
    <row r="358" spans="2:2">
      <c r="B358" s="64"/>
    </row>
    <row r="359" spans="2:2">
      <c r="B359" s="64"/>
    </row>
    <row r="360" spans="2:2">
      <c r="B360" s="64"/>
    </row>
    <row r="361" spans="2:2">
      <c r="B361" s="64"/>
    </row>
    <row r="362" spans="2:2">
      <c r="B362" s="64"/>
    </row>
    <row r="363" spans="2:2">
      <c r="B363" s="64"/>
    </row>
    <row r="364" spans="2:2">
      <c r="B364" s="64"/>
    </row>
    <row r="365" spans="2:2">
      <c r="B365" s="64"/>
    </row>
    <row r="366" spans="2:2">
      <c r="B366" s="64"/>
    </row>
    <row r="367" spans="2:2">
      <c r="B367" s="64"/>
    </row>
    <row r="368" spans="2:2">
      <c r="B368" s="64"/>
    </row>
    <row r="369" spans="2:2">
      <c r="B369" s="64"/>
    </row>
    <row r="370" spans="2:2">
      <c r="B370" s="64"/>
    </row>
    <row r="371" spans="2:2">
      <c r="B371" s="64"/>
    </row>
    <row r="372" spans="2:2">
      <c r="B372" s="64"/>
    </row>
    <row r="373" spans="2:2">
      <c r="B373" s="64"/>
    </row>
    <row r="374" spans="2:2">
      <c r="B374" s="64"/>
    </row>
    <row r="375" spans="2:2">
      <c r="B375" s="64"/>
    </row>
    <row r="376" spans="2:2">
      <c r="B376" s="64"/>
    </row>
    <row r="377" spans="2:2">
      <c r="B377" s="64"/>
    </row>
    <row r="378" spans="2:2">
      <c r="B378" s="64"/>
    </row>
    <row r="379" spans="2:2">
      <c r="B379" s="64"/>
    </row>
    <row r="380" spans="2:2">
      <c r="B380" s="64"/>
    </row>
    <row r="381" spans="2:2">
      <c r="B381" s="64"/>
    </row>
    <row r="382" spans="2:2">
      <c r="B382" s="64"/>
    </row>
    <row r="383" spans="2:2">
      <c r="B383" s="64"/>
    </row>
    <row r="384" spans="2:2">
      <c r="B384" s="64"/>
    </row>
    <row r="385" spans="2:2">
      <c r="B385" s="64"/>
    </row>
    <row r="386" spans="2:2">
      <c r="B386" s="64"/>
    </row>
    <row r="387" spans="2:2">
      <c r="B387" s="64"/>
    </row>
    <row r="388" spans="2:2">
      <c r="B388" s="64"/>
    </row>
    <row r="389" spans="2:2">
      <c r="B389" s="64"/>
    </row>
    <row r="390" spans="2:2">
      <c r="B390" s="64"/>
    </row>
    <row r="391" spans="2:2">
      <c r="B391" s="64"/>
    </row>
    <row r="392" spans="2:2">
      <c r="B392" s="64"/>
    </row>
    <row r="393" spans="2:2">
      <c r="B393" s="64"/>
    </row>
    <row r="394" spans="2:2">
      <c r="B394" s="64"/>
    </row>
    <row r="395" spans="2:2">
      <c r="B395" s="64"/>
    </row>
    <row r="396" spans="2:2">
      <c r="B396" s="64"/>
    </row>
    <row r="397" spans="2:2">
      <c r="B397" s="64"/>
    </row>
    <row r="398" spans="2:2">
      <c r="B398" s="64"/>
    </row>
    <row r="399" spans="2:2">
      <c r="B399" s="64"/>
    </row>
    <row r="400" spans="2:2">
      <c r="B400" s="64"/>
    </row>
    <row r="401" spans="2:2">
      <c r="B401" s="64"/>
    </row>
    <row r="402" spans="2:2">
      <c r="B402" s="64"/>
    </row>
    <row r="403" spans="2:2">
      <c r="B403" s="64"/>
    </row>
    <row r="404" spans="2:2">
      <c r="B404" s="64"/>
    </row>
    <row r="405" spans="2:2">
      <c r="B405" s="64"/>
    </row>
    <row r="406" spans="2:2">
      <c r="B406" s="64"/>
    </row>
    <row r="407" spans="2:2">
      <c r="B407" s="64"/>
    </row>
    <row r="408" spans="2:2">
      <c r="B408" s="64"/>
    </row>
    <row r="409" spans="2:2">
      <c r="B409" s="64"/>
    </row>
    <row r="410" spans="2:2">
      <c r="B410" s="64"/>
    </row>
    <row r="411" spans="2:2">
      <c r="B411" s="64"/>
    </row>
    <row r="412" spans="2:2">
      <c r="B412" s="64"/>
    </row>
    <row r="413" spans="2:2">
      <c r="B413" s="64"/>
    </row>
    <row r="414" spans="2:2">
      <c r="B414" s="64"/>
    </row>
    <row r="415" spans="2:2">
      <c r="B415" s="64"/>
    </row>
    <row r="416" spans="2:2">
      <c r="B416" s="64"/>
    </row>
    <row r="417" spans="2:2">
      <c r="B417" s="64"/>
    </row>
    <row r="418" spans="2:2">
      <c r="B418" s="64"/>
    </row>
    <row r="419" spans="2:2">
      <c r="B419" s="64"/>
    </row>
    <row r="420" spans="2:2">
      <c r="B420" s="64"/>
    </row>
    <row r="421" spans="2:2">
      <c r="B421" s="64"/>
    </row>
    <row r="422" spans="2:2">
      <c r="B422" s="64"/>
    </row>
    <row r="423" spans="2:2">
      <c r="B423" s="64"/>
    </row>
    <row r="424" spans="2:2">
      <c r="B424" s="64"/>
    </row>
    <row r="425" spans="2:2">
      <c r="B425" s="64"/>
    </row>
    <row r="426" spans="2:2">
      <c r="B426" s="64"/>
    </row>
    <row r="427" spans="2:2">
      <c r="B427" s="64"/>
    </row>
    <row r="428" spans="2:2">
      <c r="B428" s="64"/>
    </row>
    <row r="429" spans="2:2">
      <c r="B429" s="64"/>
    </row>
    <row r="430" spans="2:2">
      <c r="B430" s="64"/>
    </row>
    <row r="431" spans="2:2">
      <c r="B431" s="64"/>
    </row>
    <row r="432" spans="2:2">
      <c r="B432" s="64"/>
    </row>
    <row r="433" spans="2:2">
      <c r="B433" s="64"/>
    </row>
    <row r="434" spans="2:2">
      <c r="B434" s="64"/>
    </row>
    <row r="435" spans="2:2">
      <c r="B435" s="64"/>
    </row>
    <row r="436" spans="2:2">
      <c r="B436" s="64"/>
    </row>
    <row r="437" spans="2:2">
      <c r="B437" s="64"/>
    </row>
    <row r="438" spans="2:2">
      <c r="B438" s="64"/>
    </row>
    <row r="439" spans="2:2">
      <c r="B439" s="64"/>
    </row>
    <row r="440" spans="2:2">
      <c r="B440" s="64"/>
    </row>
    <row r="441" spans="2:2">
      <c r="B441" s="64"/>
    </row>
    <row r="442" spans="2:2">
      <c r="B442" s="64"/>
    </row>
    <row r="443" spans="2:2">
      <c r="B443" s="64"/>
    </row>
    <row r="444" spans="2:2">
      <c r="B444" s="64"/>
    </row>
    <row r="445" spans="2:2">
      <c r="B445" s="64"/>
    </row>
    <row r="446" spans="2:2">
      <c r="B446" s="64"/>
    </row>
    <row r="447" spans="2:2">
      <c r="B447" s="64"/>
    </row>
    <row r="448" spans="2:2">
      <c r="B448" s="64"/>
    </row>
    <row r="449" spans="2:2">
      <c r="B449" s="64"/>
    </row>
    <row r="450" spans="2:2">
      <c r="B450" s="64"/>
    </row>
    <row r="451" spans="2:2">
      <c r="B451" s="64"/>
    </row>
    <row r="452" spans="2:2">
      <c r="B452" s="64"/>
    </row>
    <row r="453" spans="2:2">
      <c r="B453" s="64"/>
    </row>
    <row r="454" spans="2:2">
      <c r="B454" s="64"/>
    </row>
    <row r="455" spans="2:2">
      <c r="B455" s="64"/>
    </row>
    <row r="456" spans="2:2">
      <c r="B456" s="64"/>
    </row>
    <row r="457" spans="2:2">
      <c r="B457" s="64"/>
    </row>
    <row r="458" spans="2:2">
      <c r="B458" s="64"/>
    </row>
    <row r="459" spans="2:2">
      <c r="B459" s="64"/>
    </row>
    <row r="460" spans="2:2">
      <c r="B460" s="64"/>
    </row>
    <row r="461" spans="2:2">
      <c r="B461" s="64"/>
    </row>
    <row r="462" spans="2:2">
      <c r="B462" s="64"/>
    </row>
    <row r="463" spans="2:2">
      <c r="B463" s="64"/>
    </row>
    <row r="464" spans="2:2">
      <c r="B464" s="64"/>
    </row>
    <row r="465" spans="2:2">
      <c r="B465" s="64"/>
    </row>
    <row r="466" spans="2:2">
      <c r="B466" s="64"/>
    </row>
    <row r="467" spans="2:2">
      <c r="B467" s="64"/>
    </row>
    <row r="468" spans="2:2">
      <c r="B468" s="64"/>
    </row>
    <row r="469" spans="2:2">
      <c r="B469" s="64"/>
    </row>
    <row r="470" spans="2:2">
      <c r="B470" s="64"/>
    </row>
    <row r="471" spans="2:2">
      <c r="B471" s="64"/>
    </row>
    <row r="472" spans="2:2">
      <c r="B472" s="64"/>
    </row>
    <row r="473" spans="2:2">
      <c r="B473" s="64"/>
    </row>
    <row r="474" spans="2:2">
      <c r="B474" s="64"/>
    </row>
    <row r="475" spans="2:2">
      <c r="B475" s="64"/>
    </row>
    <row r="476" spans="2:2">
      <c r="B476" s="64"/>
    </row>
    <row r="477" spans="2:2">
      <c r="B477" s="64"/>
    </row>
    <row r="478" spans="2:2">
      <c r="B478" s="64"/>
    </row>
    <row r="479" spans="2:2">
      <c r="B479" s="64"/>
    </row>
    <row r="480" spans="2:2">
      <c r="B480" s="64"/>
    </row>
    <row r="481" spans="2:2">
      <c r="B481" s="64"/>
    </row>
    <row r="482" spans="2:2">
      <c r="B482" s="64"/>
    </row>
    <row r="483" spans="2:2">
      <c r="B483" s="64"/>
    </row>
    <row r="484" spans="2:2">
      <c r="B484" s="64"/>
    </row>
    <row r="485" spans="2:2">
      <c r="B485" s="64"/>
    </row>
    <row r="486" spans="2:2">
      <c r="B486" s="64"/>
    </row>
    <row r="487" spans="2:2">
      <c r="B487" s="64"/>
    </row>
    <row r="488" spans="2:2">
      <c r="B488" s="64"/>
    </row>
    <row r="489" spans="2:2">
      <c r="B489" s="64"/>
    </row>
    <row r="490" spans="2:2">
      <c r="B490" s="64"/>
    </row>
    <row r="491" spans="2:2">
      <c r="B491" s="64"/>
    </row>
    <row r="492" spans="2:2">
      <c r="B492" s="64"/>
    </row>
    <row r="493" spans="2:2">
      <c r="B493" s="64"/>
    </row>
    <row r="494" spans="2:2">
      <c r="B494" s="64"/>
    </row>
    <row r="495" spans="2:2">
      <c r="B495" s="64"/>
    </row>
    <row r="496" spans="2:2">
      <c r="B496" s="64"/>
    </row>
    <row r="497" spans="2:2">
      <c r="B497" s="64"/>
    </row>
    <row r="498" spans="2:2">
      <c r="B498" s="64"/>
    </row>
    <row r="499" spans="2:2">
      <c r="B499" s="64"/>
    </row>
    <row r="500" spans="2:2">
      <c r="B500" s="64"/>
    </row>
    <row r="501" spans="2:2">
      <c r="B501" s="64"/>
    </row>
    <row r="502" spans="2:2">
      <c r="B502" s="64"/>
    </row>
    <row r="503" spans="2:2">
      <c r="B503" s="64"/>
    </row>
    <row r="504" spans="2:2">
      <c r="B504" s="64"/>
    </row>
    <row r="505" spans="2:2">
      <c r="B505" s="64"/>
    </row>
    <row r="506" spans="2:2">
      <c r="B506" s="64"/>
    </row>
    <row r="507" spans="2:2">
      <c r="B507" s="64"/>
    </row>
    <row r="508" spans="2:2">
      <c r="B508" s="64"/>
    </row>
    <row r="509" spans="2:2">
      <c r="B509" s="64"/>
    </row>
    <row r="510" spans="2:2">
      <c r="B510" s="64"/>
    </row>
    <row r="511" spans="2:2">
      <c r="B511" s="64"/>
    </row>
    <row r="512" spans="2:2">
      <c r="B512" s="64"/>
    </row>
    <row r="513" spans="2:2">
      <c r="B513" s="64"/>
    </row>
    <row r="514" spans="2:2">
      <c r="B514" s="64"/>
    </row>
    <row r="515" spans="2:2">
      <c r="B515" s="64"/>
    </row>
    <row r="516" spans="2:2">
      <c r="B516" s="64"/>
    </row>
    <row r="517" spans="2:2">
      <c r="B517" s="64"/>
    </row>
    <row r="518" spans="2:2">
      <c r="B518" s="64"/>
    </row>
    <row r="519" spans="2:2">
      <c r="B519" s="64"/>
    </row>
    <row r="520" spans="2:2">
      <c r="B520" s="64"/>
    </row>
    <row r="521" spans="2:2">
      <c r="B521" s="64"/>
    </row>
    <row r="522" spans="2:2">
      <c r="B522" s="64"/>
    </row>
    <row r="523" spans="2:2">
      <c r="B523" s="64"/>
    </row>
    <row r="524" spans="2:2">
      <c r="B524" s="64"/>
    </row>
    <row r="525" spans="2:2">
      <c r="B525" s="64"/>
    </row>
    <row r="526" spans="2:2">
      <c r="B526" s="64"/>
    </row>
    <row r="527" spans="2:2">
      <c r="B527" s="64"/>
    </row>
    <row r="528" spans="2:2">
      <c r="B528" s="64"/>
    </row>
    <row r="529" spans="2:2">
      <c r="B529" s="64"/>
    </row>
    <row r="530" spans="2:2">
      <c r="B530" s="64"/>
    </row>
    <row r="531" spans="2:2">
      <c r="B531" s="64"/>
    </row>
    <row r="532" spans="2:2">
      <c r="B532" s="64"/>
    </row>
    <row r="533" spans="2:2">
      <c r="B533" s="64"/>
    </row>
    <row r="534" spans="2:2">
      <c r="B534" s="64"/>
    </row>
    <row r="535" spans="2:2">
      <c r="B535" s="64"/>
    </row>
    <row r="536" spans="2:2">
      <c r="B536" s="64"/>
    </row>
    <row r="537" spans="2:2">
      <c r="B537" s="64"/>
    </row>
    <row r="538" spans="2:2">
      <c r="B538" s="64"/>
    </row>
    <row r="539" spans="2:2">
      <c r="B539" s="64"/>
    </row>
    <row r="540" spans="2:2">
      <c r="B540" s="64"/>
    </row>
    <row r="541" spans="2:2">
      <c r="B541" s="64"/>
    </row>
    <row r="542" spans="2:2">
      <c r="B542" s="64"/>
    </row>
    <row r="543" spans="2:2">
      <c r="B543" s="64"/>
    </row>
    <row r="544" spans="2:2">
      <c r="B544" s="64"/>
    </row>
    <row r="545" spans="2:2">
      <c r="B545" s="64"/>
    </row>
    <row r="546" spans="2:2">
      <c r="B546" s="64"/>
    </row>
    <row r="547" spans="2:2">
      <c r="B547" s="64"/>
    </row>
    <row r="548" spans="2:2">
      <c r="B548" s="64"/>
    </row>
    <row r="549" spans="2:2">
      <c r="B549" s="64"/>
    </row>
    <row r="550" spans="2:2">
      <c r="B550" s="64"/>
    </row>
    <row r="551" spans="2:2">
      <c r="B551" s="64"/>
    </row>
    <row r="552" spans="2:2">
      <c r="B552" s="64"/>
    </row>
    <row r="553" spans="2:2">
      <c r="B553" s="64"/>
    </row>
    <row r="554" spans="2:2">
      <c r="B554" s="64"/>
    </row>
    <row r="555" spans="2:2">
      <c r="B555" s="64"/>
    </row>
    <row r="556" spans="2:2">
      <c r="B556" s="64"/>
    </row>
    <row r="557" spans="2:2">
      <c r="B557" s="64"/>
    </row>
    <row r="558" spans="2:2">
      <c r="B558" s="64"/>
    </row>
    <row r="559" spans="2:2">
      <c r="B559" s="64"/>
    </row>
    <row r="560" spans="2:2">
      <c r="B560" s="64"/>
    </row>
    <row r="561" spans="2:2">
      <c r="B561" s="64"/>
    </row>
    <row r="562" spans="2:2">
      <c r="B562" s="64"/>
    </row>
    <row r="563" spans="2:2">
      <c r="B563" s="64"/>
    </row>
    <row r="564" spans="2:2">
      <c r="B564" s="64"/>
    </row>
    <row r="565" spans="2:2">
      <c r="B565" s="64"/>
    </row>
    <row r="566" spans="2:2">
      <c r="B566" s="64"/>
    </row>
    <row r="567" spans="2:2">
      <c r="B567" s="64"/>
    </row>
    <row r="568" spans="2:2">
      <c r="B568" s="64"/>
    </row>
    <row r="569" spans="2:2">
      <c r="B569" s="64"/>
    </row>
    <row r="570" spans="2:2">
      <c r="B570" s="64"/>
    </row>
    <row r="571" spans="2:2">
      <c r="B571" s="64"/>
    </row>
    <row r="572" spans="2:2">
      <c r="B572" s="64"/>
    </row>
    <row r="573" spans="2:2">
      <c r="B573" s="64"/>
    </row>
    <row r="574" spans="2:2">
      <c r="B574" s="64"/>
    </row>
    <row r="575" spans="2:2">
      <c r="B575" s="64"/>
    </row>
    <row r="576" spans="2:2">
      <c r="B576" s="64"/>
    </row>
    <row r="577" spans="2:2">
      <c r="B577" s="64"/>
    </row>
    <row r="578" spans="2:2">
      <c r="B578" s="64"/>
    </row>
    <row r="579" spans="2:2">
      <c r="B579" s="64"/>
    </row>
    <row r="580" spans="2:2">
      <c r="B580" s="64"/>
    </row>
    <row r="581" spans="2:2">
      <c r="B581" s="64"/>
    </row>
    <row r="582" spans="2:2">
      <c r="B582" s="64"/>
    </row>
    <row r="583" spans="2:2">
      <c r="B583" s="64"/>
    </row>
    <row r="584" spans="2:2">
      <c r="B584" s="64"/>
    </row>
    <row r="585" spans="2:2">
      <c r="B585" s="64"/>
    </row>
    <row r="586" spans="2:2">
      <c r="B586" s="64"/>
    </row>
    <row r="587" spans="2:2">
      <c r="B587" s="64"/>
    </row>
    <row r="588" spans="2:2">
      <c r="B588" s="64"/>
    </row>
    <row r="589" spans="2:2">
      <c r="B589" s="64"/>
    </row>
    <row r="590" spans="2:2">
      <c r="B590" s="64"/>
    </row>
    <row r="591" spans="2:2">
      <c r="B591" s="64"/>
    </row>
    <row r="592" spans="2:2">
      <c r="B592" s="64"/>
    </row>
    <row r="593" spans="2:2">
      <c r="B593" s="64"/>
    </row>
    <row r="594" spans="2:2">
      <c r="B594" s="64"/>
    </row>
    <row r="595" spans="2:2">
      <c r="B595" s="64"/>
    </row>
    <row r="596" spans="2:2">
      <c r="B596" s="64"/>
    </row>
    <row r="597" spans="2:2">
      <c r="B597" s="64"/>
    </row>
    <row r="598" spans="2:2">
      <c r="B598" s="64"/>
    </row>
    <row r="599" spans="2:2">
      <c r="B599" s="64"/>
    </row>
    <row r="600" spans="2:2">
      <c r="B600" s="64"/>
    </row>
    <row r="601" spans="2:2">
      <c r="B601" s="64"/>
    </row>
    <row r="602" spans="2:2">
      <c r="B602" s="64"/>
    </row>
    <row r="603" spans="2:2">
      <c r="B603" s="64"/>
    </row>
    <row r="604" spans="2:2">
      <c r="B604" s="64"/>
    </row>
    <row r="605" spans="2:2">
      <c r="B605" s="64"/>
    </row>
    <row r="606" spans="2:2">
      <c r="B606" s="64"/>
    </row>
    <row r="607" spans="2:2">
      <c r="B607" s="64"/>
    </row>
    <row r="608" spans="2:2">
      <c r="B608" s="64"/>
    </row>
    <row r="609" spans="2:2">
      <c r="B609" s="64"/>
    </row>
    <row r="610" spans="2:2">
      <c r="B610" s="64"/>
    </row>
    <row r="611" spans="2:2">
      <c r="B611" s="64"/>
    </row>
    <row r="612" spans="2:2">
      <c r="B612" s="64"/>
    </row>
    <row r="613" spans="2:2">
      <c r="B613" s="64"/>
    </row>
    <row r="614" spans="2:2">
      <c r="B614" s="64"/>
    </row>
    <row r="615" spans="2:2">
      <c r="B615" s="64"/>
    </row>
    <row r="616" spans="2:2">
      <c r="B616" s="64"/>
    </row>
    <row r="617" spans="2:2">
      <c r="B617" s="64"/>
    </row>
    <row r="618" spans="2:2">
      <c r="B618" s="64"/>
    </row>
    <row r="619" spans="2:2">
      <c r="B619" s="64"/>
    </row>
    <row r="620" spans="2:2">
      <c r="B620" s="64"/>
    </row>
    <row r="621" spans="2:2">
      <c r="B621" s="64"/>
    </row>
    <row r="622" spans="2:2">
      <c r="B622" s="64"/>
    </row>
    <row r="623" spans="2:2">
      <c r="B623" s="64"/>
    </row>
    <row r="624" spans="2:2">
      <c r="B624" s="64"/>
    </row>
    <row r="625" spans="2:2">
      <c r="B625" s="64"/>
    </row>
    <row r="626" spans="2:2">
      <c r="B626" s="64"/>
    </row>
    <row r="627" spans="2:2">
      <c r="B627" s="64"/>
    </row>
    <row r="628" spans="2:2">
      <c r="B628" s="64"/>
    </row>
    <row r="629" spans="2:2">
      <c r="B629" s="64"/>
    </row>
    <row r="630" spans="2:2">
      <c r="B630" s="64"/>
    </row>
    <row r="631" spans="2:2">
      <c r="B631" s="64"/>
    </row>
    <row r="632" spans="2:2">
      <c r="B632" s="64"/>
    </row>
    <row r="633" spans="2:2">
      <c r="B633" s="64"/>
    </row>
    <row r="634" spans="2:2">
      <c r="B634" s="64"/>
    </row>
    <row r="635" spans="2:2">
      <c r="B635" s="64"/>
    </row>
    <row r="636" spans="2:2">
      <c r="B636" s="64"/>
    </row>
    <row r="637" spans="2:2">
      <c r="B637" s="64"/>
    </row>
    <row r="638" spans="2:2">
      <c r="B638" s="64"/>
    </row>
    <row r="639" spans="2:2">
      <c r="B639" s="64"/>
    </row>
    <row r="640" spans="2:2">
      <c r="B640" s="64"/>
    </row>
    <row r="641" spans="2:2">
      <c r="B641" s="64"/>
    </row>
    <row r="642" spans="2:2">
      <c r="B642" s="64"/>
    </row>
    <row r="643" spans="2:2">
      <c r="B643" s="64"/>
    </row>
    <row r="644" spans="2:2">
      <c r="B644" s="64"/>
    </row>
    <row r="645" spans="2:2">
      <c r="B645" s="64"/>
    </row>
    <row r="646" spans="2:2">
      <c r="B646" s="64"/>
    </row>
    <row r="647" spans="2:2">
      <c r="B647" s="64"/>
    </row>
    <row r="648" spans="2:2">
      <c r="B648" s="64"/>
    </row>
    <row r="649" spans="2:2">
      <c r="B649" s="64"/>
    </row>
    <row r="650" spans="2:2">
      <c r="B650" s="64"/>
    </row>
    <row r="651" spans="2:2">
      <c r="B651" s="64"/>
    </row>
    <row r="652" spans="2:2">
      <c r="B652" s="64"/>
    </row>
    <row r="653" spans="2:2">
      <c r="B653" s="64"/>
    </row>
    <row r="654" spans="2:2">
      <c r="B654" s="64"/>
    </row>
    <row r="655" spans="2:2">
      <c r="B655" s="64"/>
    </row>
    <row r="656" spans="2:2">
      <c r="B656" s="64"/>
    </row>
    <row r="657" spans="2:2">
      <c r="B657" s="64"/>
    </row>
    <row r="658" spans="2:2">
      <c r="B658" s="64"/>
    </row>
    <row r="659" spans="2:2">
      <c r="B659" s="64"/>
    </row>
    <row r="660" spans="2:2">
      <c r="B660" s="64"/>
    </row>
    <row r="661" spans="2:2">
      <c r="B661" s="64"/>
    </row>
    <row r="662" spans="2:2">
      <c r="B662" s="64"/>
    </row>
    <row r="663" spans="2:2">
      <c r="B663" s="64"/>
    </row>
    <row r="664" spans="2:2">
      <c r="B664" s="64"/>
    </row>
    <row r="665" spans="2:2">
      <c r="B665" s="64"/>
    </row>
    <row r="666" spans="2:2">
      <c r="B666" s="64"/>
    </row>
    <row r="667" spans="2:2">
      <c r="B667" s="64"/>
    </row>
    <row r="668" spans="2:2">
      <c r="B668" s="64"/>
    </row>
    <row r="669" spans="2:2">
      <c r="B669" s="64"/>
    </row>
    <row r="670" spans="2:2">
      <c r="B670" s="64"/>
    </row>
    <row r="671" spans="2:2">
      <c r="B671" s="64"/>
    </row>
    <row r="672" spans="2:2">
      <c r="B672" s="64"/>
    </row>
    <row r="673" spans="2:2">
      <c r="B673" s="64"/>
    </row>
    <row r="674" spans="2:2">
      <c r="B674" s="64"/>
    </row>
    <row r="675" spans="2:2">
      <c r="B675" s="64"/>
    </row>
    <row r="676" spans="2:2">
      <c r="B676" s="64"/>
    </row>
    <row r="677" spans="2:2">
      <c r="B677" s="64"/>
    </row>
    <row r="678" spans="2:2">
      <c r="B678" s="64"/>
    </row>
    <row r="679" spans="2:2">
      <c r="B679" s="64"/>
    </row>
    <row r="680" spans="2:2">
      <c r="B680" s="64"/>
    </row>
    <row r="681" spans="2:2">
      <c r="B681" s="64"/>
    </row>
    <row r="682" spans="2:2">
      <c r="B682" s="64"/>
    </row>
    <row r="683" spans="2:2">
      <c r="B683" s="64"/>
    </row>
    <row r="684" spans="2:2">
      <c r="B684" s="64"/>
    </row>
    <row r="685" spans="2:2">
      <c r="B685" s="64"/>
    </row>
    <row r="686" spans="2:2">
      <c r="B686" s="64"/>
    </row>
    <row r="687" spans="2:2">
      <c r="B687" s="64"/>
    </row>
    <row r="688" spans="2:2">
      <c r="B688" s="64"/>
    </row>
    <row r="689" spans="2:2">
      <c r="B689" s="64"/>
    </row>
    <row r="690" spans="2:2">
      <c r="B690" s="64"/>
    </row>
    <row r="691" spans="2:2">
      <c r="B691" s="64"/>
    </row>
    <row r="692" spans="2:2">
      <c r="B692" s="64"/>
    </row>
    <row r="693" spans="2:2">
      <c r="B693" s="64"/>
    </row>
    <row r="694" spans="2:2">
      <c r="B694" s="64"/>
    </row>
    <row r="695" spans="2:2">
      <c r="B695" s="64"/>
    </row>
    <row r="696" spans="2:2">
      <c r="B696" s="64"/>
    </row>
    <row r="697" spans="2:2">
      <c r="B697" s="64"/>
    </row>
    <row r="698" spans="2:2">
      <c r="B698" s="64"/>
    </row>
    <row r="699" spans="2:2">
      <c r="B699" s="64"/>
    </row>
    <row r="700" spans="2:2">
      <c r="B700" s="64"/>
    </row>
    <row r="701" spans="2:2">
      <c r="B701" s="64"/>
    </row>
    <row r="702" spans="2:2">
      <c r="B702" s="64"/>
    </row>
    <row r="703" spans="2:2">
      <c r="B703" s="64"/>
    </row>
    <row r="704" spans="2:2">
      <c r="B704" s="64"/>
    </row>
    <row r="705" spans="2:2">
      <c r="B705" s="64"/>
    </row>
    <row r="706" spans="2:2">
      <c r="B706" s="64"/>
    </row>
    <row r="707" spans="2:2">
      <c r="B707" s="64"/>
    </row>
    <row r="708" spans="2:2">
      <c r="B708" s="64"/>
    </row>
    <row r="709" spans="2:2">
      <c r="B709" s="64"/>
    </row>
    <row r="710" spans="2:2">
      <c r="B710" s="64"/>
    </row>
    <row r="711" spans="2:2">
      <c r="B711" s="64"/>
    </row>
    <row r="712" spans="2:2">
      <c r="B712" s="64"/>
    </row>
    <row r="713" spans="2:2">
      <c r="B713" s="64"/>
    </row>
    <row r="714" spans="2:2">
      <c r="B714" s="64"/>
    </row>
    <row r="715" spans="2:2">
      <c r="B715" s="64"/>
    </row>
    <row r="716" spans="2:2">
      <c r="B716" s="64"/>
    </row>
    <row r="717" spans="2:2">
      <c r="B717" s="64"/>
    </row>
    <row r="718" spans="2:2">
      <c r="B718" s="64"/>
    </row>
    <row r="719" spans="2:2">
      <c r="B719" s="64"/>
    </row>
    <row r="720" spans="2:2">
      <c r="B720" s="64"/>
    </row>
    <row r="721" spans="2:2">
      <c r="B721" s="64"/>
    </row>
    <row r="722" spans="2:2">
      <c r="B722" s="64"/>
    </row>
    <row r="723" spans="2:2">
      <c r="B723" s="64"/>
    </row>
    <row r="724" spans="2:2">
      <c r="B724" s="64"/>
    </row>
    <row r="725" spans="2:2">
      <c r="B725" s="64"/>
    </row>
    <row r="726" spans="2:2">
      <c r="B726" s="64"/>
    </row>
    <row r="727" spans="2:2">
      <c r="B727" s="64"/>
    </row>
    <row r="728" spans="2:2">
      <c r="B728" s="64"/>
    </row>
    <row r="729" spans="2:2">
      <c r="B729" s="64"/>
    </row>
    <row r="730" spans="2:2">
      <c r="B730" s="64"/>
    </row>
    <row r="731" spans="2:2">
      <c r="B731" s="64"/>
    </row>
    <row r="732" spans="2:2">
      <c r="B732" s="64"/>
    </row>
    <row r="733" spans="2:2">
      <c r="B733" s="64"/>
    </row>
    <row r="734" spans="2:2">
      <c r="B734" s="64"/>
    </row>
    <row r="735" spans="2:2">
      <c r="B735" s="64"/>
    </row>
    <row r="736" spans="2:2">
      <c r="B736" s="64"/>
    </row>
    <row r="737" spans="2:2">
      <c r="B737" s="64"/>
    </row>
    <row r="738" spans="2:2">
      <c r="B738" s="64"/>
    </row>
    <row r="739" spans="2:2">
      <c r="B739" s="64"/>
    </row>
    <row r="740" spans="2:2">
      <c r="B740" s="64"/>
    </row>
    <row r="741" spans="2:2">
      <c r="B741" s="64"/>
    </row>
    <row r="742" spans="2:2">
      <c r="B742" s="64"/>
    </row>
    <row r="743" spans="2:2">
      <c r="B743" s="64"/>
    </row>
    <row r="744" spans="2:2">
      <c r="B744" s="64"/>
    </row>
    <row r="745" spans="2:2">
      <c r="B745" s="64"/>
    </row>
    <row r="746" spans="2:2">
      <c r="B746" s="64"/>
    </row>
    <row r="747" spans="2:2">
      <c r="B747" s="64"/>
    </row>
    <row r="748" spans="2:2">
      <c r="B748" s="64"/>
    </row>
    <row r="749" spans="2:2">
      <c r="B749" s="64"/>
    </row>
    <row r="750" spans="2:2">
      <c r="B750" s="64"/>
    </row>
    <row r="751" spans="2:2">
      <c r="B751" s="64"/>
    </row>
    <row r="752" spans="2:2">
      <c r="B752" s="64"/>
    </row>
    <row r="753" spans="2:2">
      <c r="B753" s="64"/>
    </row>
    <row r="754" spans="2:2">
      <c r="B754" s="64"/>
    </row>
    <row r="755" spans="2:2">
      <c r="B755" s="64"/>
    </row>
    <row r="756" spans="2:2">
      <c r="B756" s="64"/>
    </row>
    <row r="757" spans="2:2">
      <c r="B757" s="64"/>
    </row>
    <row r="758" spans="2:2">
      <c r="B758" s="64"/>
    </row>
    <row r="759" spans="2:2">
      <c r="B759" s="64"/>
    </row>
    <row r="760" spans="2:2">
      <c r="B760" s="64"/>
    </row>
    <row r="761" spans="2:2">
      <c r="B761" s="64"/>
    </row>
    <row r="762" spans="2:2">
      <c r="B762" s="64"/>
    </row>
    <row r="763" spans="2:2">
      <c r="B763" s="64"/>
    </row>
    <row r="764" spans="2:2">
      <c r="B764" s="64"/>
    </row>
    <row r="765" spans="2:2">
      <c r="B765" s="64"/>
    </row>
    <row r="766" spans="2:2">
      <c r="B766" s="64"/>
    </row>
    <row r="767" spans="2:2">
      <c r="B767" s="64"/>
    </row>
    <row r="768" spans="2:2">
      <c r="B768" s="64"/>
    </row>
    <row r="769" spans="2:2">
      <c r="B769" s="64"/>
    </row>
    <row r="770" spans="2:2">
      <c r="B770" s="64"/>
    </row>
    <row r="771" spans="2:2">
      <c r="B771" s="64"/>
    </row>
    <row r="772" spans="2:2">
      <c r="B772" s="64"/>
    </row>
    <row r="773" spans="2:2">
      <c r="B773" s="64"/>
    </row>
    <row r="774" spans="2:2">
      <c r="B774" s="64"/>
    </row>
    <row r="775" spans="2:2">
      <c r="B775" s="64"/>
    </row>
    <row r="776" spans="2:2">
      <c r="B776" s="64"/>
    </row>
    <row r="777" spans="2:2">
      <c r="B777" s="64"/>
    </row>
    <row r="778" spans="2:2">
      <c r="B778" s="64"/>
    </row>
    <row r="779" spans="2:2">
      <c r="B779" s="64"/>
    </row>
    <row r="780" spans="2:2">
      <c r="B780" s="64"/>
    </row>
    <row r="781" spans="2:2">
      <c r="B781" s="64"/>
    </row>
    <row r="782" spans="2:2">
      <c r="B782" s="64"/>
    </row>
    <row r="783" spans="2:2">
      <c r="B783" s="64"/>
    </row>
    <row r="784" spans="2:2">
      <c r="B784" s="64"/>
    </row>
    <row r="785" spans="2:2">
      <c r="B785" s="64"/>
    </row>
    <row r="786" spans="2:2">
      <c r="B786" s="64"/>
    </row>
    <row r="787" spans="2:2">
      <c r="B787" s="64"/>
    </row>
    <row r="788" spans="2:2">
      <c r="B788" s="64"/>
    </row>
    <row r="789" spans="2:2">
      <c r="B789" s="64"/>
    </row>
    <row r="790" spans="2:2">
      <c r="B790" s="64"/>
    </row>
    <row r="791" spans="2:2">
      <c r="B791" s="64"/>
    </row>
    <row r="792" spans="2:2">
      <c r="B792" s="64"/>
    </row>
    <row r="793" spans="2:2">
      <c r="B793" s="64"/>
    </row>
    <row r="794" spans="2:2">
      <c r="B794" s="64"/>
    </row>
    <row r="795" spans="2:2">
      <c r="B795" s="64"/>
    </row>
    <row r="796" spans="2:2">
      <c r="B796" s="64"/>
    </row>
    <row r="797" spans="2:2">
      <c r="B797" s="64"/>
    </row>
    <row r="798" spans="2:2">
      <c r="B798" s="64"/>
    </row>
    <row r="799" spans="2:2">
      <c r="B799" s="64"/>
    </row>
    <row r="800" spans="2:2">
      <c r="B800" s="64"/>
    </row>
    <row r="801" spans="2:2">
      <c r="B801" s="64"/>
    </row>
    <row r="802" spans="2:2">
      <c r="B802" s="64"/>
    </row>
    <row r="803" spans="2:2">
      <c r="B803" s="64"/>
    </row>
    <row r="804" spans="2:2">
      <c r="B804" s="64"/>
    </row>
    <row r="805" spans="2:2">
      <c r="B805" s="64"/>
    </row>
    <row r="806" spans="2:2">
      <c r="B806" s="64"/>
    </row>
    <row r="807" spans="2:2">
      <c r="B807" s="64"/>
    </row>
    <row r="808" spans="2:2">
      <c r="B808" s="64"/>
    </row>
    <row r="809" spans="2:2">
      <c r="B809" s="64"/>
    </row>
    <row r="810" spans="2:2">
      <c r="B810" s="64"/>
    </row>
    <row r="811" spans="2:2">
      <c r="B811" s="64"/>
    </row>
    <row r="812" spans="2:2">
      <c r="B812" s="64"/>
    </row>
    <row r="813" spans="2:2">
      <c r="B813" s="64"/>
    </row>
    <row r="814" spans="2:2">
      <c r="B814" s="64"/>
    </row>
    <row r="815" spans="2:2">
      <c r="B815" s="64"/>
    </row>
    <row r="816" spans="2:2">
      <c r="B816" s="64"/>
    </row>
    <row r="817" spans="2:2">
      <c r="B817" s="64"/>
    </row>
    <row r="818" spans="2:2">
      <c r="B818" s="64"/>
    </row>
    <row r="819" spans="2:2">
      <c r="B819" s="64"/>
    </row>
    <row r="820" spans="2:2">
      <c r="B820" s="64"/>
    </row>
    <row r="821" spans="2:2">
      <c r="B821" s="64"/>
    </row>
    <row r="822" spans="2:2">
      <c r="B822" s="64"/>
    </row>
    <row r="823" spans="2:2">
      <c r="B823" s="64"/>
    </row>
    <row r="824" spans="2:2">
      <c r="B824" s="64"/>
    </row>
    <row r="825" spans="2:2">
      <c r="B825" s="64"/>
    </row>
    <row r="826" spans="2:2">
      <c r="B826" s="64"/>
    </row>
    <row r="827" spans="2:2">
      <c r="B827" s="64"/>
    </row>
    <row r="828" spans="2:2">
      <c r="B828" s="64"/>
    </row>
    <row r="829" spans="2:2">
      <c r="B829" s="64"/>
    </row>
    <row r="830" spans="2:2">
      <c r="B830" s="64"/>
    </row>
    <row r="831" spans="2:2">
      <c r="B831" s="64"/>
    </row>
    <row r="832" spans="2:2">
      <c r="B832" s="64"/>
    </row>
    <row r="833" spans="2:2">
      <c r="B833" s="64"/>
    </row>
    <row r="834" spans="2:2">
      <c r="B834" s="64"/>
    </row>
    <row r="835" spans="2:2">
      <c r="B835" s="64"/>
    </row>
    <row r="836" spans="2:2">
      <c r="B836" s="64"/>
    </row>
    <row r="837" spans="2:2">
      <c r="B837" s="64"/>
    </row>
    <row r="838" spans="2:2">
      <c r="B838" s="64"/>
    </row>
    <row r="839" spans="2:2">
      <c r="B839" s="64"/>
    </row>
    <row r="840" spans="2:2">
      <c r="B840" s="64"/>
    </row>
    <row r="841" spans="2:2">
      <c r="B841" s="64"/>
    </row>
    <row r="842" spans="2:2">
      <c r="B842" s="64"/>
    </row>
    <row r="843" spans="2:2">
      <c r="B843" s="64"/>
    </row>
    <row r="844" spans="2:2">
      <c r="B844" s="64"/>
    </row>
    <row r="845" spans="2:2">
      <c r="B845" s="64"/>
    </row>
    <row r="846" spans="2:2">
      <c r="B846" s="64"/>
    </row>
    <row r="847" spans="2:2">
      <c r="B847" s="64"/>
    </row>
    <row r="848" spans="2:2">
      <c r="B848" s="64"/>
    </row>
    <row r="849" spans="2:2">
      <c r="B849" s="64"/>
    </row>
    <row r="850" spans="2:2">
      <c r="B850" s="64"/>
    </row>
    <row r="851" spans="2:2">
      <c r="B851" s="64"/>
    </row>
    <row r="852" spans="2:2">
      <c r="B852" s="64"/>
    </row>
    <row r="853" spans="2:2">
      <c r="B853" s="64"/>
    </row>
    <row r="854" spans="2:2">
      <c r="B854" s="64"/>
    </row>
    <row r="855" spans="2:2">
      <c r="B855" s="64"/>
    </row>
    <row r="856" spans="2:2">
      <c r="B856" s="64"/>
    </row>
    <row r="857" spans="2:2">
      <c r="B857" s="64"/>
    </row>
    <row r="858" spans="2:2">
      <c r="B858" s="64"/>
    </row>
    <row r="859" spans="2:2">
      <c r="B859" s="64"/>
    </row>
    <row r="860" spans="2:2">
      <c r="B860" s="64"/>
    </row>
    <row r="861" spans="2:2">
      <c r="B861" s="64"/>
    </row>
    <row r="862" spans="2:2">
      <c r="B862" s="64"/>
    </row>
    <row r="863" spans="2:2">
      <c r="B863" s="64"/>
    </row>
    <row r="864" spans="2:2">
      <c r="B864" s="64"/>
    </row>
    <row r="865" spans="2:2">
      <c r="B865" s="64"/>
    </row>
    <row r="866" spans="2:2">
      <c r="B866" s="64"/>
    </row>
    <row r="867" spans="2:2">
      <c r="B867" s="64"/>
    </row>
    <row r="868" spans="2:2">
      <c r="B868" s="64"/>
    </row>
    <row r="869" spans="2:2">
      <c r="B869" s="64"/>
    </row>
    <row r="870" spans="2:2">
      <c r="B870" s="64"/>
    </row>
    <row r="871" spans="2:2">
      <c r="B871" s="64"/>
    </row>
    <row r="872" spans="2:2">
      <c r="B872" s="64"/>
    </row>
    <row r="873" spans="2:2">
      <c r="B873" s="64"/>
    </row>
    <row r="874" spans="2:2">
      <c r="B874" s="64"/>
    </row>
    <row r="875" spans="2:2">
      <c r="B875" s="64"/>
    </row>
    <row r="876" spans="2:2">
      <c r="B876" s="64"/>
    </row>
    <row r="877" spans="2:2">
      <c r="B877" s="64"/>
    </row>
    <row r="878" spans="2:2">
      <c r="B878" s="64"/>
    </row>
    <row r="879" spans="2:2">
      <c r="B879" s="64"/>
    </row>
    <row r="880" spans="2:2">
      <c r="B880" s="64"/>
    </row>
    <row r="881" spans="2:2">
      <c r="B881" s="64"/>
    </row>
    <row r="882" spans="2:2">
      <c r="B882" s="64"/>
    </row>
    <row r="883" spans="2:2">
      <c r="B883" s="64"/>
    </row>
    <row r="884" spans="2:2">
      <c r="B884" s="64"/>
    </row>
    <row r="885" spans="2:2">
      <c r="B885" s="64"/>
    </row>
    <row r="886" spans="2:2">
      <c r="B886" s="64"/>
    </row>
    <row r="887" spans="2:2">
      <c r="B887" s="64"/>
    </row>
    <row r="888" spans="2:2">
      <c r="B888" s="64"/>
    </row>
    <row r="889" spans="2:2">
      <c r="B889" s="64"/>
    </row>
    <row r="890" spans="2:2">
      <c r="B890" s="64"/>
    </row>
    <row r="891" spans="2:2">
      <c r="B891" s="64"/>
    </row>
    <row r="892" spans="2:2">
      <c r="B892" s="64"/>
    </row>
    <row r="893" spans="2:2">
      <c r="B893" s="64"/>
    </row>
    <row r="894" spans="2:2">
      <c r="B894" s="64"/>
    </row>
    <row r="895" spans="2:2">
      <c r="B895" s="64"/>
    </row>
    <row r="896" spans="2:2">
      <c r="B896" s="64"/>
    </row>
    <row r="897" spans="2:2">
      <c r="B897" s="64"/>
    </row>
    <row r="898" spans="2:2">
      <c r="B898" s="64"/>
    </row>
    <row r="899" spans="2:2">
      <c r="B899" s="64"/>
    </row>
    <row r="900" spans="2:2">
      <c r="B900" s="64"/>
    </row>
    <row r="901" spans="2:2">
      <c r="B901" s="64"/>
    </row>
    <row r="902" spans="2:2">
      <c r="B902" s="64"/>
    </row>
    <row r="903" spans="2:2">
      <c r="B903" s="64"/>
    </row>
    <row r="904" spans="2:2">
      <c r="B904" s="64"/>
    </row>
    <row r="905" spans="2:2">
      <c r="B905" s="64"/>
    </row>
    <row r="906" spans="2:2">
      <c r="B906" s="64"/>
    </row>
    <row r="907" spans="2:2">
      <c r="B907" s="64"/>
    </row>
    <row r="908" spans="2:2">
      <c r="B908" s="64"/>
    </row>
    <row r="909" spans="2:2">
      <c r="B909" s="64"/>
    </row>
    <row r="910" spans="2:2">
      <c r="B910" s="64"/>
    </row>
    <row r="911" spans="2:2">
      <c r="B911" s="64"/>
    </row>
    <row r="912" spans="2:2">
      <c r="B912" s="64"/>
    </row>
    <row r="913" spans="2:2">
      <c r="B913" s="64"/>
    </row>
    <row r="914" spans="2:2">
      <c r="B914" s="64"/>
    </row>
    <row r="915" spans="2:2">
      <c r="B915" s="64"/>
    </row>
    <row r="916" spans="2:2">
      <c r="B916" s="64"/>
    </row>
    <row r="917" spans="2:2">
      <c r="B917" s="64"/>
    </row>
    <row r="918" spans="2:2">
      <c r="B918" s="64"/>
    </row>
    <row r="919" spans="2:2">
      <c r="B919" s="64"/>
    </row>
    <row r="920" spans="2:2">
      <c r="B920" s="64"/>
    </row>
    <row r="921" spans="2:2">
      <c r="B921" s="64"/>
    </row>
    <row r="922" spans="2:2">
      <c r="B922" s="64"/>
    </row>
    <row r="923" spans="2:2">
      <c r="B923" s="64"/>
    </row>
    <row r="924" spans="2:2">
      <c r="B924" s="64"/>
    </row>
    <row r="925" spans="2:2">
      <c r="B925" s="64"/>
    </row>
    <row r="926" spans="2:2">
      <c r="B926" s="64"/>
    </row>
    <row r="927" spans="2:2">
      <c r="B927" s="64"/>
    </row>
    <row r="928" spans="2:2">
      <c r="B928" s="64"/>
    </row>
    <row r="929" spans="2:2">
      <c r="B929" s="64"/>
    </row>
    <row r="930" spans="2:2">
      <c r="B930" s="64"/>
    </row>
    <row r="931" spans="2:2">
      <c r="B931" s="64"/>
    </row>
    <row r="932" spans="2:2">
      <c r="B932" s="64"/>
    </row>
    <row r="933" spans="2:2">
      <c r="B933" s="64"/>
    </row>
    <row r="934" spans="2:2">
      <c r="B934" s="64"/>
    </row>
    <row r="935" spans="2:2">
      <c r="B935" s="64"/>
    </row>
    <row r="936" spans="2:2">
      <c r="B936" s="64"/>
    </row>
    <row r="937" spans="2:2">
      <c r="B937" s="64"/>
    </row>
    <row r="938" spans="2:2">
      <c r="B938" s="64"/>
    </row>
    <row r="939" spans="2:2">
      <c r="B939" s="64"/>
    </row>
    <row r="940" spans="2:2">
      <c r="B940" s="64"/>
    </row>
    <row r="941" spans="2:2">
      <c r="B941" s="64"/>
    </row>
    <row r="942" spans="2:2">
      <c r="B942" s="64"/>
    </row>
    <row r="943" spans="2:2">
      <c r="B943" s="64"/>
    </row>
    <row r="944" spans="2:2">
      <c r="B944" s="64"/>
    </row>
    <row r="945" spans="2:2">
      <c r="B945" s="64"/>
    </row>
    <row r="946" spans="2:2">
      <c r="B946" s="64"/>
    </row>
    <row r="947" spans="2:2">
      <c r="B947" s="64"/>
    </row>
    <row r="948" spans="2:2">
      <c r="B948" s="64"/>
    </row>
    <row r="949" spans="2:2">
      <c r="B949" s="64"/>
    </row>
    <row r="950" spans="2:2">
      <c r="B950" s="64"/>
    </row>
    <row r="951" spans="2:2">
      <c r="B951" s="64"/>
    </row>
    <row r="952" spans="2:2">
      <c r="B952" s="64"/>
    </row>
    <row r="953" spans="2:2">
      <c r="B953" s="64"/>
    </row>
    <row r="954" spans="2:2">
      <c r="B954" s="64"/>
    </row>
    <row r="955" spans="2:2">
      <c r="B955" s="64"/>
    </row>
    <row r="956" spans="2:2">
      <c r="B956" s="64"/>
    </row>
    <row r="957" spans="2:2">
      <c r="B957" s="64"/>
    </row>
    <row r="958" spans="2:2">
      <c r="B958" s="64"/>
    </row>
    <row r="959" spans="2:2">
      <c r="B959" s="64"/>
    </row>
    <row r="960" spans="2:2">
      <c r="B960" s="64"/>
    </row>
    <row r="961" spans="2:2">
      <c r="B961" s="64"/>
    </row>
    <row r="962" spans="2:2">
      <c r="B962" s="64"/>
    </row>
    <row r="963" spans="2:2">
      <c r="B963" s="64"/>
    </row>
    <row r="964" spans="2:2">
      <c r="B964" s="64"/>
    </row>
    <row r="965" spans="2:2">
      <c r="B965" s="64"/>
    </row>
    <row r="966" spans="2:2">
      <c r="B966" s="64"/>
    </row>
    <row r="967" spans="2:2">
      <c r="B967" s="64"/>
    </row>
    <row r="968" spans="2:2">
      <c r="B968" s="64"/>
    </row>
    <row r="969" spans="2:2">
      <c r="B969" s="64"/>
    </row>
    <row r="970" spans="2:2">
      <c r="B970" s="64"/>
    </row>
    <row r="971" spans="2:2">
      <c r="B971" s="64"/>
    </row>
    <row r="972" spans="2:2">
      <c r="B972" s="64"/>
    </row>
    <row r="973" spans="2:2">
      <c r="B973" s="64"/>
    </row>
    <row r="974" spans="2:2">
      <c r="B974" s="64"/>
    </row>
    <row r="975" spans="2:2">
      <c r="B975" s="64"/>
    </row>
    <row r="976" spans="2:2">
      <c r="B976" s="64"/>
    </row>
    <row r="977" spans="2:2">
      <c r="B977" s="64"/>
    </row>
    <row r="978" spans="2:2">
      <c r="B978" s="64"/>
    </row>
    <row r="979" spans="2:2">
      <c r="B979" s="64"/>
    </row>
    <row r="980" spans="2:2">
      <c r="B980" s="64"/>
    </row>
    <row r="981" spans="2:2">
      <c r="B981" s="64"/>
    </row>
    <row r="982" spans="2:2">
      <c r="B982" s="64"/>
    </row>
    <row r="983" spans="2:2">
      <c r="B983" s="64"/>
    </row>
    <row r="984" spans="2:2">
      <c r="B984" s="64"/>
    </row>
    <row r="985" spans="2:2">
      <c r="B985" s="64"/>
    </row>
    <row r="986" spans="2:2">
      <c r="B986" s="64"/>
    </row>
    <row r="987" spans="2:2">
      <c r="B987" s="64"/>
    </row>
    <row r="988" spans="2:2">
      <c r="B988" s="64"/>
    </row>
    <row r="989" spans="2:2">
      <c r="B989" s="64"/>
    </row>
    <row r="990" spans="2:2">
      <c r="B990" s="64"/>
    </row>
    <row r="991" spans="2:2">
      <c r="B991" s="64"/>
    </row>
    <row r="992" spans="2:2">
      <c r="B992" s="64"/>
    </row>
    <row r="993" spans="2:2">
      <c r="B993" s="64"/>
    </row>
    <row r="994" spans="2:2">
      <c r="B994" s="64"/>
    </row>
    <row r="995" spans="2:2">
      <c r="B995" s="64"/>
    </row>
    <row r="996" spans="2:2">
      <c r="B996" s="64"/>
    </row>
    <row r="997" spans="2:2">
      <c r="B997" s="64"/>
    </row>
    <row r="998" spans="2:2">
      <c r="B998" s="64"/>
    </row>
    <row r="999" spans="2:2">
      <c r="B999" s="64"/>
    </row>
    <row r="1000" spans="2:2">
      <c r="B1000" s="64"/>
    </row>
    <row r="1001" spans="2:2">
      <c r="B1001" s="64"/>
    </row>
    <row r="1002" spans="2:2">
      <c r="B1002" s="64"/>
    </row>
    <row r="1003" spans="2:2">
      <c r="B1003" s="64"/>
    </row>
    <row r="1004" spans="2:2">
      <c r="B1004" s="64"/>
    </row>
    <row r="1005" spans="2:2">
      <c r="B1005" s="64"/>
    </row>
    <row r="1006" spans="2:2">
      <c r="B1006" s="64"/>
    </row>
    <row r="1007" spans="2:2">
      <c r="B1007" s="64"/>
    </row>
    <row r="1008" spans="2:2">
      <c r="B1008" s="64"/>
    </row>
    <row r="1009" spans="2:2">
      <c r="B1009" s="64"/>
    </row>
    <row r="1010" spans="2:2">
      <c r="B1010" s="64"/>
    </row>
    <row r="1011" spans="2:2">
      <c r="B1011" s="64"/>
    </row>
    <row r="1012" spans="2:2">
      <c r="B1012" s="64"/>
    </row>
    <row r="1013" spans="2:2">
      <c r="B1013" s="64"/>
    </row>
    <row r="1014" spans="2:2">
      <c r="B1014" s="64"/>
    </row>
    <row r="1015" spans="2:2">
      <c r="B1015" s="64"/>
    </row>
    <row r="1016" spans="2:2">
      <c r="B1016" s="64"/>
    </row>
    <row r="1017" spans="2:2">
      <c r="B1017" s="64"/>
    </row>
    <row r="1018" spans="2:2">
      <c r="B1018" s="64"/>
    </row>
    <row r="1019" spans="2:2">
      <c r="B1019" s="64"/>
    </row>
    <row r="1020" spans="2:2">
      <c r="B1020" s="64"/>
    </row>
    <row r="1021" spans="2:2">
      <c r="B1021" s="64"/>
    </row>
    <row r="1022" spans="2:2">
      <c r="B1022" s="64"/>
    </row>
    <row r="1023" spans="2:2">
      <c r="B1023" s="64"/>
    </row>
    <row r="1024" spans="2:2">
      <c r="B1024" s="64"/>
    </row>
    <row r="1025" spans="2:2">
      <c r="B1025" s="64"/>
    </row>
    <row r="1026" spans="2:2">
      <c r="B1026" s="64"/>
    </row>
    <row r="1027" spans="2:2">
      <c r="B1027" s="64"/>
    </row>
    <row r="1028" spans="2:2">
      <c r="B1028" s="64"/>
    </row>
    <row r="1029" spans="2:2">
      <c r="B1029" s="64"/>
    </row>
    <row r="1030" spans="2:2">
      <c r="B1030" s="64"/>
    </row>
    <row r="1031" spans="2:2">
      <c r="B1031" s="64"/>
    </row>
    <row r="1032" spans="2:2">
      <c r="B1032" s="64"/>
    </row>
    <row r="1033" spans="2:2">
      <c r="B1033" s="64"/>
    </row>
    <row r="1034" spans="2:2">
      <c r="B1034" s="64"/>
    </row>
    <row r="1035" spans="2:2">
      <c r="B1035" s="64"/>
    </row>
    <row r="1036" spans="2:2">
      <c r="B1036" s="64"/>
    </row>
    <row r="1037" spans="2:2">
      <c r="B1037" s="64"/>
    </row>
    <row r="1038" spans="2:2">
      <c r="B1038" s="64"/>
    </row>
    <row r="1039" spans="2:2">
      <c r="B1039" s="64"/>
    </row>
    <row r="1040" spans="2:2">
      <c r="B1040" s="64"/>
    </row>
    <row r="1041" spans="2:2">
      <c r="B1041" s="64"/>
    </row>
    <row r="1042" spans="2:2">
      <c r="B1042" s="64"/>
    </row>
    <row r="1043" spans="2:2">
      <c r="B1043" s="64"/>
    </row>
    <row r="1044" spans="2:2">
      <c r="B1044" s="64"/>
    </row>
    <row r="1045" spans="2:2">
      <c r="B1045" s="64"/>
    </row>
    <row r="1046" spans="2:2">
      <c r="B1046" s="64"/>
    </row>
    <row r="1047" spans="2:2">
      <c r="B1047" s="64"/>
    </row>
    <row r="1048" spans="2:2">
      <c r="B1048" s="64"/>
    </row>
    <row r="1049" spans="2:2">
      <c r="B1049" s="64"/>
    </row>
    <row r="1050" spans="2:2">
      <c r="B1050" s="64"/>
    </row>
    <row r="1051" spans="2:2">
      <c r="B1051" s="64"/>
    </row>
    <row r="1052" spans="2:2">
      <c r="B1052" s="64"/>
    </row>
    <row r="1053" spans="2:2">
      <c r="B1053" s="64"/>
    </row>
    <row r="1054" spans="2:2">
      <c r="B1054" s="64"/>
    </row>
    <row r="1055" spans="2:2">
      <c r="B1055" s="64"/>
    </row>
    <row r="1056" spans="2:2">
      <c r="B1056" s="64"/>
    </row>
    <row r="1057" spans="2:2">
      <c r="B1057" s="64"/>
    </row>
    <row r="1058" spans="2:2">
      <c r="B1058" s="64"/>
    </row>
    <row r="1059" spans="2:2">
      <c r="B1059" s="64"/>
    </row>
    <row r="1060" spans="2:2">
      <c r="B1060" s="64"/>
    </row>
    <row r="1061" spans="2:2">
      <c r="B1061" s="64"/>
    </row>
    <row r="1062" spans="2:2">
      <c r="B1062" s="64"/>
    </row>
    <row r="1063" spans="2:2">
      <c r="B1063" s="64"/>
    </row>
    <row r="1064" spans="2:2">
      <c r="B1064" s="64"/>
    </row>
    <row r="1065" spans="2:2">
      <c r="B1065" s="64"/>
    </row>
    <row r="1066" spans="2:2">
      <c r="B1066" s="64"/>
    </row>
    <row r="1067" spans="2:2">
      <c r="B1067" s="64"/>
    </row>
    <row r="1068" spans="2:2">
      <c r="B1068" s="64"/>
    </row>
    <row r="1069" spans="2:2">
      <c r="B1069" s="64"/>
    </row>
    <row r="1070" spans="2:2">
      <c r="B1070" s="64"/>
    </row>
    <row r="1071" spans="2:2">
      <c r="B1071" s="64"/>
    </row>
    <row r="1072" spans="2:2">
      <c r="B1072" s="64"/>
    </row>
    <row r="1073" spans="2:2">
      <c r="B1073" s="64"/>
    </row>
    <row r="1074" spans="2:2">
      <c r="B1074" s="64"/>
    </row>
    <row r="1075" spans="2:2">
      <c r="B1075" s="64"/>
    </row>
    <row r="1076" spans="2:2">
      <c r="B1076" s="64"/>
    </row>
    <row r="1077" spans="2:2">
      <c r="B1077" s="64"/>
    </row>
    <row r="1078" spans="2:2">
      <c r="B1078" s="64"/>
    </row>
    <row r="1079" spans="2:2">
      <c r="B1079" s="64"/>
    </row>
    <row r="1080" spans="2:2">
      <c r="B1080" s="64"/>
    </row>
    <row r="1081" spans="2:2">
      <c r="B1081" s="64"/>
    </row>
    <row r="1082" spans="2:2">
      <c r="B1082" s="64"/>
    </row>
    <row r="1083" spans="2:2">
      <c r="B1083" s="64"/>
    </row>
    <row r="1084" spans="2:2">
      <c r="B1084" s="64"/>
    </row>
    <row r="1085" spans="2:2">
      <c r="B1085" s="64"/>
    </row>
    <row r="1086" spans="2:2">
      <c r="B1086" s="64"/>
    </row>
    <row r="1087" spans="2:2">
      <c r="B1087" s="64"/>
    </row>
    <row r="1088" spans="2:2">
      <c r="B1088" s="64"/>
    </row>
    <row r="1089" spans="2:2">
      <c r="B1089" s="64"/>
    </row>
    <row r="1090" spans="2:2">
      <c r="B1090" s="64"/>
    </row>
    <row r="1091" spans="2:2">
      <c r="B1091" s="64"/>
    </row>
    <row r="1092" spans="2:2">
      <c r="B1092" s="64"/>
    </row>
    <row r="1093" spans="2:2">
      <c r="B1093" s="64"/>
    </row>
    <row r="1094" spans="2:2">
      <c r="B1094" s="64"/>
    </row>
    <row r="1095" spans="2:2">
      <c r="B1095" s="64"/>
    </row>
    <row r="1096" spans="2:2">
      <c r="B1096" s="64"/>
    </row>
    <row r="1097" spans="2:2">
      <c r="B1097" s="64"/>
    </row>
    <row r="1098" spans="2:2">
      <c r="B1098" s="64"/>
    </row>
    <row r="1099" spans="2:2">
      <c r="B1099" s="64"/>
    </row>
    <row r="1100" spans="2:2">
      <c r="B1100" s="64"/>
    </row>
    <row r="1101" spans="2:2">
      <c r="B1101" s="64"/>
    </row>
    <row r="1102" spans="2:2">
      <c r="B1102" s="64"/>
    </row>
    <row r="1103" spans="2:2">
      <c r="B1103" s="64"/>
    </row>
    <row r="1104" spans="2:2">
      <c r="B1104" s="64"/>
    </row>
    <row r="1105" spans="2:2">
      <c r="B1105" s="64"/>
    </row>
    <row r="1106" spans="2:2">
      <c r="B1106" s="64"/>
    </row>
    <row r="1107" spans="2:2">
      <c r="B1107" s="64"/>
    </row>
    <row r="1108" spans="2:2">
      <c r="B1108" s="64"/>
    </row>
    <row r="1109" spans="2:2">
      <c r="B1109" s="64"/>
    </row>
    <row r="1110" spans="2:2">
      <c r="B1110" s="64"/>
    </row>
    <row r="1111" spans="2:2">
      <c r="B1111" s="64"/>
    </row>
    <row r="1112" spans="2:2">
      <c r="B1112" s="64"/>
    </row>
    <row r="1113" spans="2:2">
      <c r="B1113" s="64"/>
    </row>
    <row r="1114" spans="2:2">
      <c r="B1114" s="64"/>
    </row>
    <row r="1115" spans="2:2">
      <c r="B1115" s="64"/>
    </row>
    <row r="1116" spans="2:2">
      <c r="B1116" s="64"/>
    </row>
    <row r="1117" spans="2:2">
      <c r="B1117" s="64"/>
    </row>
    <row r="1118" spans="2:2">
      <c r="B1118" s="64"/>
    </row>
    <row r="1119" spans="2:2">
      <c r="B1119" s="64"/>
    </row>
    <row r="1120" spans="2:2">
      <c r="B1120" s="64"/>
    </row>
    <row r="1121" spans="2:2">
      <c r="B1121" s="64"/>
    </row>
    <row r="1122" spans="2:2">
      <c r="B1122" s="64"/>
    </row>
    <row r="1123" spans="2:2">
      <c r="B1123" s="64"/>
    </row>
    <row r="1124" spans="2:2">
      <c r="B1124" s="64"/>
    </row>
    <row r="1125" spans="2:2">
      <c r="B1125" s="64"/>
    </row>
    <row r="1126" spans="2:2">
      <c r="B1126" s="64"/>
    </row>
    <row r="1127" spans="2:2">
      <c r="B1127" s="64"/>
    </row>
    <row r="1128" spans="2:2">
      <c r="B1128" s="64"/>
    </row>
    <row r="1129" spans="2:2">
      <c r="B1129" s="64"/>
    </row>
    <row r="1130" spans="2:2">
      <c r="B1130" s="64"/>
    </row>
    <row r="1131" spans="2:2">
      <c r="B1131" s="64"/>
    </row>
    <row r="1132" spans="2:2">
      <c r="B1132" s="64"/>
    </row>
    <row r="1133" spans="2:2">
      <c r="B1133" s="64"/>
    </row>
    <row r="1134" spans="2:2">
      <c r="B1134" s="64"/>
    </row>
    <row r="1135" spans="2:2">
      <c r="B1135" s="64"/>
    </row>
    <row r="1136" spans="2:2">
      <c r="B1136" s="64"/>
    </row>
    <row r="1137" spans="2:2">
      <c r="B1137" s="64"/>
    </row>
    <row r="1138" spans="2:2">
      <c r="B1138" s="64"/>
    </row>
    <row r="1139" spans="2:2">
      <c r="B1139" s="64"/>
    </row>
    <row r="1140" spans="2:2">
      <c r="B1140" s="64"/>
    </row>
    <row r="1141" spans="2:2">
      <c r="B1141" s="64"/>
    </row>
    <row r="1142" spans="2:2">
      <c r="B1142" s="64"/>
    </row>
    <row r="1143" spans="2:2">
      <c r="B1143" s="64"/>
    </row>
    <row r="1144" spans="2:2">
      <c r="B1144" s="64"/>
    </row>
    <row r="1145" spans="2:2">
      <c r="B1145" s="64"/>
    </row>
    <row r="1146" spans="2:2">
      <c r="B1146" s="64"/>
    </row>
    <row r="1147" spans="2:2">
      <c r="B1147" s="64"/>
    </row>
    <row r="1148" spans="2:2">
      <c r="B1148" s="64"/>
    </row>
    <row r="1149" spans="2:2">
      <c r="B1149" s="64"/>
    </row>
    <row r="1150" spans="2:2">
      <c r="B1150" s="64"/>
    </row>
    <row r="1151" spans="2:2">
      <c r="B1151" s="64"/>
    </row>
    <row r="1152" spans="2:2">
      <c r="B1152" s="64"/>
    </row>
    <row r="1153" spans="2:2">
      <c r="B1153" s="64"/>
    </row>
    <row r="1154" spans="2:2">
      <c r="B1154" s="64"/>
    </row>
    <row r="1155" spans="2:2">
      <c r="B1155" s="64"/>
    </row>
    <row r="1156" spans="2:2">
      <c r="B1156" s="64"/>
    </row>
    <row r="1157" spans="2:2">
      <c r="B1157" s="64"/>
    </row>
    <row r="1158" spans="2:2">
      <c r="B1158" s="64"/>
    </row>
    <row r="1159" spans="2:2">
      <c r="B1159" s="64"/>
    </row>
    <row r="1160" spans="2:2">
      <c r="B1160" s="64"/>
    </row>
    <row r="1161" spans="2:2">
      <c r="B1161" s="64"/>
    </row>
    <row r="1162" spans="2:2">
      <c r="B1162" s="64"/>
    </row>
    <row r="1163" spans="2:2">
      <c r="B1163" s="64"/>
    </row>
    <row r="1164" spans="2:2">
      <c r="B1164" s="64"/>
    </row>
    <row r="1165" spans="2:2">
      <c r="B1165" s="64"/>
    </row>
    <row r="1166" spans="2:2">
      <c r="B1166" s="64"/>
    </row>
    <row r="1167" spans="2:2">
      <c r="B1167" s="64"/>
    </row>
    <row r="1168" spans="2:2">
      <c r="B1168" s="64"/>
    </row>
    <row r="1169" spans="2:2">
      <c r="B1169" s="64"/>
    </row>
    <row r="1170" spans="2:2">
      <c r="B1170" s="64"/>
    </row>
    <row r="1171" spans="2:2">
      <c r="B1171" s="64"/>
    </row>
    <row r="1172" spans="2:2">
      <c r="B1172" s="64"/>
    </row>
    <row r="1173" spans="2:2">
      <c r="B1173" s="64"/>
    </row>
    <row r="1174" spans="2:2">
      <c r="B1174" s="64"/>
    </row>
    <row r="1175" spans="2:2">
      <c r="B1175" s="64"/>
    </row>
    <row r="1176" spans="2:2">
      <c r="B1176" s="64"/>
    </row>
    <row r="1177" spans="2:2">
      <c r="B1177" s="64"/>
    </row>
    <row r="1178" spans="2:2">
      <c r="B1178" s="64"/>
    </row>
    <row r="1179" spans="2:2">
      <c r="B1179" s="64"/>
    </row>
    <row r="1180" spans="2:2">
      <c r="B1180" s="64"/>
    </row>
    <row r="1181" spans="2:2">
      <c r="B1181" s="64"/>
    </row>
    <row r="1182" spans="2:2">
      <c r="B1182" s="64"/>
    </row>
    <row r="1183" spans="2:2">
      <c r="B1183" s="64"/>
    </row>
    <row r="1184" spans="2:2">
      <c r="B1184" s="64"/>
    </row>
    <row r="1185" spans="2:2">
      <c r="B1185" s="64"/>
    </row>
    <row r="1186" spans="2:2">
      <c r="B1186" s="64"/>
    </row>
    <row r="1187" spans="2:2">
      <c r="B1187" s="64"/>
    </row>
    <row r="1188" spans="2:2">
      <c r="B1188" s="64"/>
    </row>
    <row r="1189" spans="2:2">
      <c r="B1189" s="64"/>
    </row>
    <row r="1190" spans="2:2">
      <c r="B1190" s="64"/>
    </row>
    <row r="1191" spans="2:2">
      <c r="B1191" s="64"/>
    </row>
    <row r="1192" spans="2:2">
      <c r="B1192" s="64"/>
    </row>
    <row r="1193" spans="2:2">
      <c r="B1193" s="64"/>
    </row>
    <row r="1194" spans="2:2">
      <c r="B1194" s="64"/>
    </row>
    <row r="1195" spans="2:2">
      <c r="B1195" s="64"/>
    </row>
    <row r="1196" spans="2:2">
      <c r="B1196" s="64"/>
    </row>
    <row r="1197" spans="2:2">
      <c r="B1197" s="64"/>
    </row>
    <row r="1198" spans="2:2">
      <c r="B1198" s="64"/>
    </row>
    <row r="1199" spans="2:2">
      <c r="B1199" s="64"/>
    </row>
    <row r="1200" spans="2:2">
      <c r="B1200" s="64"/>
    </row>
    <row r="1201" spans="2:2">
      <c r="B1201" s="64"/>
    </row>
    <row r="1202" spans="2:2">
      <c r="B1202" s="64"/>
    </row>
    <row r="1203" spans="2:2">
      <c r="B1203" s="64"/>
    </row>
    <row r="1204" spans="2:2">
      <c r="B1204" s="64"/>
    </row>
    <row r="1205" spans="2:2">
      <c r="B1205" s="64"/>
    </row>
    <row r="1206" spans="2:2">
      <c r="B1206" s="64"/>
    </row>
    <row r="1207" spans="2:2">
      <c r="B1207" s="64"/>
    </row>
    <row r="1208" spans="2:2">
      <c r="B1208" s="64"/>
    </row>
    <row r="1209" spans="2:2">
      <c r="B1209" s="64"/>
    </row>
    <row r="1210" spans="2:2">
      <c r="B1210" s="64"/>
    </row>
    <row r="1211" spans="2:2">
      <c r="B1211" s="64"/>
    </row>
    <row r="1212" spans="2:2">
      <c r="B1212" s="64"/>
    </row>
    <row r="1213" spans="2:2">
      <c r="B1213" s="64"/>
    </row>
    <row r="1214" spans="2:2">
      <c r="B1214" s="64"/>
    </row>
    <row r="1215" spans="2:2">
      <c r="B1215" s="64"/>
    </row>
    <row r="1216" spans="2:2">
      <c r="B1216" s="64"/>
    </row>
    <row r="1217" spans="2:2">
      <c r="B1217" s="64"/>
    </row>
    <row r="1218" spans="2:2">
      <c r="B1218" s="64"/>
    </row>
    <row r="1219" spans="2:2">
      <c r="B1219" s="64"/>
    </row>
    <row r="1220" spans="2:2">
      <c r="B1220" s="64"/>
    </row>
    <row r="1221" spans="2:2">
      <c r="B1221" s="64"/>
    </row>
    <row r="1222" spans="2:2">
      <c r="B1222" s="64"/>
    </row>
    <row r="1223" spans="2:2">
      <c r="B1223" s="64"/>
    </row>
    <row r="1224" spans="2:2">
      <c r="B1224" s="64"/>
    </row>
    <row r="1225" spans="2:2">
      <c r="B1225" s="64"/>
    </row>
    <row r="1226" spans="2:2">
      <c r="B1226" s="64"/>
    </row>
    <row r="1227" spans="2:2">
      <c r="B1227" s="64"/>
    </row>
    <row r="1228" spans="2:2">
      <c r="B1228" s="64"/>
    </row>
    <row r="1229" spans="2:2">
      <c r="B1229" s="64"/>
    </row>
    <row r="1230" spans="2:2">
      <c r="B1230" s="64"/>
    </row>
    <row r="1231" spans="2:2">
      <c r="B1231" s="64"/>
    </row>
    <row r="1232" spans="2:2">
      <c r="B1232" s="64"/>
    </row>
    <row r="1233" spans="2:2">
      <c r="B1233" s="64"/>
    </row>
    <row r="1234" spans="2:2">
      <c r="B1234" s="64"/>
    </row>
    <row r="1235" spans="2:2">
      <c r="B1235" s="64"/>
    </row>
    <row r="1236" spans="2:2">
      <c r="B1236" s="64"/>
    </row>
  </sheetData>
  <mergeCells count="1">
    <mergeCell ref="A7:E7"/>
  </mergeCells>
  <phoneticPr fontId="43" type="noConversion"/>
  <pageMargins left="0.78740157480314965" right="0.39370078740157483" top="0.35433070866141736" bottom="0.39370078740157483" header="0.19685039370078741" footer="0.19685039370078741"/>
  <pageSetup paperSize="9" scale="62" fitToHeight="4" orientation="portrait" horizontalDpi="180" verticalDpi="18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0"/>
  <sheetViews>
    <sheetView tabSelected="1" view="pageBreakPreview" zoomScaleSheetLayoutView="100" workbookViewId="0">
      <selection activeCell="E4" sqref="E4"/>
    </sheetView>
  </sheetViews>
  <sheetFormatPr defaultColWidth="19.85546875" defaultRowHeight="12.75"/>
  <cols>
    <col min="1" max="1" width="74.28515625" style="90" customWidth="1"/>
    <col min="2" max="4" width="14.7109375" style="90" customWidth="1"/>
    <col min="5" max="5" width="15.28515625" style="90" customWidth="1"/>
    <col min="6" max="16384" width="19.85546875" style="90"/>
  </cols>
  <sheetData>
    <row r="1" spans="1:5" s="118" customFormat="1">
      <c r="E1" s="41" t="s">
        <v>122</v>
      </c>
    </row>
    <row r="2" spans="1:5" s="118" customFormat="1">
      <c r="E2" s="41" t="s">
        <v>114</v>
      </c>
    </row>
    <row r="3" spans="1:5" s="118" customFormat="1">
      <c r="E3" s="41" t="s">
        <v>115</v>
      </c>
    </row>
    <row r="4" spans="1:5" s="119" customFormat="1">
      <c r="E4" s="41" t="s">
        <v>196</v>
      </c>
    </row>
    <row r="5" spans="1:5" s="118" customFormat="1">
      <c r="A5" s="66"/>
      <c r="B5" s="66"/>
      <c r="C5" s="66"/>
      <c r="D5" s="66"/>
    </row>
    <row r="6" spans="1:5" s="118" customFormat="1" ht="22.5" customHeight="1">
      <c r="A6" s="122" t="s">
        <v>121</v>
      </c>
      <c r="B6" s="122"/>
      <c r="C6" s="122"/>
      <c r="D6" s="122"/>
      <c r="E6" s="122"/>
    </row>
    <row r="7" spans="1:5" s="69" customFormat="1" ht="18.75" customHeight="1">
      <c r="A7" s="67"/>
      <c r="B7" s="68"/>
      <c r="C7" s="68"/>
      <c r="D7" s="68"/>
      <c r="E7" s="12"/>
    </row>
    <row r="8" spans="1:5" s="69" customFormat="1" ht="43.5" customHeight="1">
      <c r="A8" s="70" t="s">
        <v>2</v>
      </c>
      <c r="B8" s="13" t="s">
        <v>3</v>
      </c>
      <c r="C8" s="13" t="s">
        <v>192</v>
      </c>
      <c r="D8" s="13" t="s">
        <v>193</v>
      </c>
      <c r="E8" s="13" t="s">
        <v>103</v>
      </c>
    </row>
    <row r="9" spans="1:5" s="69" customFormat="1" ht="16.5">
      <c r="A9" s="71" t="s">
        <v>104</v>
      </c>
      <c r="B9" s="72">
        <f>C10+B13</f>
        <v>0</v>
      </c>
      <c r="C9" s="72">
        <f>D10+C13</f>
        <v>0</v>
      </c>
      <c r="D9" s="72">
        <f>D10+D13</f>
        <v>0</v>
      </c>
      <c r="E9" s="73"/>
    </row>
    <row r="10" spans="1:5" s="69" customFormat="1" ht="33">
      <c r="A10" s="71" t="s">
        <v>105</v>
      </c>
      <c r="B10" s="72">
        <f>B11+B12</f>
        <v>0</v>
      </c>
      <c r="C10" s="72">
        <f>B11+B12</f>
        <v>0</v>
      </c>
      <c r="D10" s="72">
        <f>D11+D12</f>
        <v>0</v>
      </c>
      <c r="E10" s="73"/>
    </row>
    <row r="11" spans="1:5" s="69" customFormat="1" ht="16.5">
      <c r="A11" s="74" t="s">
        <v>106</v>
      </c>
      <c r="B11" s="24">
        <v>1550742.6</v>
      </c>
      <c r="C11" s="24"/>
      <c r="D11" s="24">
        <v>1550742.6</v>
      </c>
      <c r="E11" s="75" t="s">
        <v>18</v>
      </c>
    </row>
    <row r="12" spans="1:5" s="69" customFormat="1" ht="16.5">
      <c r="A12" s="74" t="s">
        <v>107</v>
      </c>
      <c r="B12" s="24">
        <v>-1550742.6</v>
      </c>
      <c r="C12" s="24"/>
      <c r="D12" s="24">
        <v>-1550742.6</v>
      </c>
      <c r="E12" s="74"/>
    </row>
    <row r="13" spans="1:5" s="78" customFormat="1" ht="42.75" customHeight="1">
      <c r="A13" s="76" t="s">
        <v>130</v>
      </c>
      <c r="B13" s="77">
        <f>B14+B15</f>
        <v>0</v>
      </c>
      <c r="C13" s="77">
        <f>C14+C15</f>
        <v>0</v>
      </c>
      <c r="D13" s="77">
        <f>D14+D15</f>
        <v>0</v>
      </c>
      <c r="E13" s="74"/>
    </row>
    <row r="14" spans="1:5" s="69" customFormat="1" ht="33">
      <c r="A14" s="74" t="s">
        <v>108</v>
      </c>
      <c r="B14" s="29">
        <v>287140</v>
      </c>
      <c r="C14" s="29">
        <v>2316</v>
      </c>
      <c r="D14" s="29">
        <f>B14+C14</f>
        <v>289456</v>
      </c>
      <c r="E14" s="75" t="s">
        <v>17</v>
      </c>
    </row>
    <row r="15" spans="1:5" s="69" customFormat="1" ht="33">
      <c r="A15" s="74" t="s">
        <v>109</v>
      </c>
      <c r="B15" s="29">
        <v>-287140</v>
      </c>
      <c r="C15" s="29">
        <v>-2316</v>
      </c>
      <c r="D15" s="29">
        <f>B15+C15</f>
        <v>-289456</v>
      </c>
      <c r="E15" s="74"/>
    </row>
    <row r="16" spans="1:5" s="69" customFormat="1" ht="69" customHeight="1">
      <c r="A16" s="79"/>
      <c r="B16" s="79"/>
      <c r="C16" s="79"/>
      <c r="D16" s="79"/>
    </row>
    <row r="17" spans="1:5" s="92" customFormat="1" ht="18" customHeight="1">
      <c r="A17" s="95" t="s">
        <v>118</v>
      </c>
      <c r="B17" s="93"/>
      <c r="C17" s="93"/>
      <c r="D17" s="93"/>
    </row>
    <row r="18" spans="1:5" s="92" customFormat="1" ht="16.5">
      <c r="A18" s="95" t="s">
        <v>119</v>
      </c>
      <c r="B18" s="94"/>
      <c r="C18" s="94"/>
      <c r="D18" s="94"/>
      <c r="E18" s="80" t="s">
        <v>116</v>
      </c>
    </row>
    <row r="19" spans="1:5" s="92" customFormat="1" ht="16.5">
      <c r="A19" s="42"/>
      <c r="B19" s="94"/>
      <c r="C19" s="94"/>
      <c r="D19" s="94"/>
      <c r="E19" s="80"/>
    </row>
    <row r="20" spans="1:5">
      <c r="A20" s="90" t="s">
        <v>30</v>
      </c>
    </row>
  </sheetData>
  <mergeCells count="1">
    <mergeCell ref="A6:E6"/>
  </mergeCells>
  <phoneticPr fontId="43" type="noConversion"/>
  <pageMargins left="0.78740157480314965" right="0.39370078740157483" top="0.47244094488188981" bottom="0.46" header="0.31496062992125984" footer="0.31496062992125984"/>
  <pageSetup paperSize="9" scale="67" fitToHeight="13" orientation="portrait" horizontalDpi="180" verticalDpi="1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3</vt:lpstr>
      <vt:lpstr>Приложение 19</vt:lpstr>
      <vt:lpstr>'Приложение 1'!Область_печати</vt:lpstr>
      <vt:lpstr>'Приложение 19'!Область_печати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2022-03-02T09:58:52Z</dcterms:modified>
</cp:coreProperties>
</file>