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-15" windowWidth="23070" windowHeight="5475"/>
  </bookViews>
  <sheets>
    <sheet name="Приложение 1" sheetId="1" r:id="rId1"/>
    <sheet name="Приложение 3 " sheetId="19" r:id="rId2"/>
  </sheets>
  <definedNames>
    <definedName name="_xlnm._FilterDatabase" localSheetId="1" hidden="1">'Приложение 3 '!$A$14:$B$14</definedName>
    <definedName name="_xlnm.Print_Titles" localSheetId="1">'Приложение 3 '!$14:$14</definedName>
    <definedName name="_xlnm.Print_Area" localSheetId="0">'Приложение 1'!$A$1:$C$30</definedName>
    <definedName name="_xlnm.Print_Area" localSheetId="1">'Приложение 3 '!$A$1:$C$105</definedName>
  </definedNames>
  <calcPr calcId="152511"/>
</workbook>
</file>

<file path=xl/calcChain.xml><?xml version="1.0" encoding="utf-8"?>
<calcChain xmlns="http://schemas.openxmlformats.org/spreadsheetml/2006/main">
  <c r="C98" i="19" l="1"/>
  <c r="C92" i="19"/>
  <c r="C81" i="19"/>
  <c r="C60" i="19"/>
  <c r="C56" i="19"/>
  <c r="C55" i="19" l="1"/>
  <c r="C54" i="19" s="1"/>
  <c r="C51" i="19"/>
  <c r="C46" i="19" l="1"/>
  <c r="C45" i="19"/>
  <c r="C41" i="19"/>
  <c r="C40" i="19"/>
  <c r="C38" i="19"/>
  <c r="C29" i="19" s="1"/>
  <c r="C35" i="19"/>
  <c r="C31" i="19"/>
  <c r="C30" i="19"/>
  <c r="C25" i="19"/>
  <c r="C21" i="19"/>
  <c r="C18" i="19"/>
  <c r="C16" i="19"/>
  <c r="C44" i="19" l="1"/>
  <c r="C15" i="19" s="1"/>
  <c r="C100" i="19" l="1"/>
  <c r="C23" i="1"/>
  <c r="C21" i="1" l="1"/>
  <c r="C17" i="1" l="1"/>
  <c r="C18" i="1"/>
  <c r="C20" i="1"/>
  <c r="C16" i="1" l="1"/>
  <c r="C19" i="1"/>
  <c r="C15" i="1" l="1"/>
</calcChain>
</file>

<file path=xl/sharedStrings.xml><?xml version="1.0" encoding="utf-8"?>
<sst xmlns="http://schemas.openxmlformats.org/spreadsheetml/2006/main" count="226" uniqueCount="212">
  <si>
    <t>тыс.рублей</t>
  </si>
  <si>
    <t>Код</t>
  </si>
  <si>
    <t>Наименование показателя</t>
  </si>
  <si>
    <t>Сумма</t>
  </si>
  <si>
    <t>Источники финансирования дефицита бюджета</t>
  </si>
  <si>
    <t>01 02 00 00 00 0000 000</t>
  </si>
  <si>
    <t>01 02 00 00 04 0000 710</t>
  </si>
  <si>
    <t>01 02 00 00 04 0000 810</t>
  </si>
  <si>
    <t xml:space="preserve"> 01 03 00 00 00 0000 000
</t>
  </si>
  <si>
    <t>01 03 01 00 04 0000 710</t>
  </si>
  <si>
    <t>01 03 01 00 04 0000 810</t>
  </si>
  <si>
    <t>1 17 05040 04 0000 180</t>
  </si>
  <si>
    <t>Прочие неналоговые доходы бюджетов городских округов</t>
  </si>
  <si>
    <t>2 02 15001 04 0000 150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</si>
  <si>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</si>
  <si>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1 11 05324 04 0000 120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</si>
  <si>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</si>
  <si>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1 14 06024 04 0000 430</t>
  </si>
  <si>
    <t>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</si>
  <si>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1 05 01000 00 0000 110</t>
  </si>
  <si>
    <t>Налог, взимаемый в связи с применением упрощенной системы налогообложения</t>
  </si>
  <si>
    <t>Единый сельскохозяйственный налог</t>
  </si>
  <si>
    <t>1 00 00000 00 0000 000</t>
  </si>
  <si>
    <t>НАЛОГОВЫЕ И НЕНАЛОГОВЫЕ ДОХОДЫ</t>
  </si>
  <si>
    <t>1 01 00000 00 0000 000</t>
  </si>
  <si>
    <t>НАЛОГИ НА ПРИБЫЛЬ, ДОХОДЫ</t>
  </si>
  <si>
    <t>1 01 02000 01 0000 110</t>
  </si>
  <si>
    <t xml:space="preserve">Налог на доходы физических лиц  </t>
  </si>
  <si>
    <t>1 03 00000 00 0000 000</t>
  </si>
  <si>
    <t>НАЛОГИ НА ТОВАРЫ (РАБОТЫ, УСЛУГИ), РЕАЛИЗУЕМЫЕ НА ТЕРРИТОРИИ РОССИЙСКОЙ ФЕДЕРАЦИИ</t>
  </si>
  <si>
    <t xml:space="preserve">1 03 02000 01 0000 110   </t>
  </si>
  <si>
    <t>Акцизы по подакцизным товарам (продукции), производимым на  территории Российской Федерации</t>
  </si>
  <si>
    <t>1 05 00000 00 0000 000</t>
  </si>
  <si>
    <t>НАЛОГИ НА СОВОКУПНЫЙ ДОХОД</t>
  </si>
  <si>
    <t>1 05 03000 01 0000 110</t>
  </si>
  <si>
    <t>1 05 04000 02 0000 110</t>
  </si>
  <si>
    <t>Налог, взимаемый в связи с применением патентной системы налогообложения</t>
  </si>
  <si>
    <t>1 06 00000 00 0000 000</t>
  </si>
  <si>
    <t>НАЛОГИ НА ИМУЩЕСТВО</t>
  </si>
  <si>
    <t>1 06 01000 00 0000 110</t>
  </si>
  <si>
    <t xml:space="preserve">Налог на имущество физических лиц </t>
  </si>
  <si>
    <t>1 06 06000 00 0000 110</t>
  </si>
  <si>
    <t>Земельный налог</t>
  </si>
  <si>
    <t>1 08 00000 00 0000 000</t>
  </si>
  <si>
    <t>ГОСУДАРСТВЕННАЯ ПОШЛИНА</t>
  </si>
  <si>
    <t>1 11 00000 00 0000 000</t>
  </si>
  <si>
    <t>ДОХОДЫ ОТ ИСПОЛЬЗОВАНИЯ ИМУЩЕСТВА, НАХОДЯЩЕГОСЯ В ГОСУДАРСТВЕННОЙ И МУНИЦИПАЛЬНОЙ СОБСТВЕННОСТИ</t>
  </si>
  <si>
    <t>1 11 01000 00 0000 120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</si>
  <si>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</si>
  <si>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1 11 05000 00 0000 120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</si>
  <si>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</si>
  <si>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1 11 05 010 00 0000 120 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</si>
  <si>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</si>
  <si>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1 11 05 020 00 0000 120 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</si>
  <si>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 за исключением земельных участков бюджетных и автономных учреждений)</t>
  </si>
  <si>
    <t>1 11 05030 00 0000 120</t>
  </si>
  <si>
    <t>1 11 05300 00 0000 120</t>
  </si>
  <si>
    <t>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</si>
  <si>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 xml:space="preserve">1 11 05312 04 0000 120
</t>
  </si>
  <si>
    <t>1 11 07000 00 0000 120</t>
  </si>
  <si>
    <t>Платежи от государственных и муниципальных унитарных предприятий</t>
  </si>
  <si>
    <t>1 11 07010 00 0000 120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</si>
  <si>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</si>
  <si>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1 11 09000 00 0000 120</t>
  </si>
  <si>
    <t>Прочие доходы  от использования имущества и прав, находящихся в государственной и муниципальной собственности ( 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</si>
  <si>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1 12 00000 00 0000 000</t>
  </si>
  <si>
    <t>ПЛАТЕЖИ ПРИ ПОЛЬЗОВАНИИ ПРИРОДНЫМИ РЕСУРСАМИ</t>
  </si>
  <si>
    <t>1 12 01000 01 0000 120</t>
  </si>
  <si>
    <t>Плата за негативное воздействие на окружающую среду</t>
  </si>
  <si>
    <t>1 13 00000 00 0000 000</t>
  </si>
  <si>
    <t>ДОХОДЫ ОТ ОКАЗАНИЯ ПЛАТНЫХ УСЛУГ И КОМПЕНСАЦИИ ЗАТРАТ ГОСУДАРСТВА</t>
  </si>
  <si>
    <t>1 14 00000 00 0000 000</t>
  </si>
  <si>
    <t>ДОХОДЫ ОТ ПРОДАЖИ МАТЕРИАЛЬНЫХ И НЕМАТЕРИАЛЬНЫХ АКТИВОВ</t>
  </si>
  <si>
    <t>1 14 02000 00 0000 000</t>
  </si>
  <si>
    <t>1 14 06000 00 0000 430</t>
  </si>
  <si>
    <t xml:space="preserve">1 14 06012 04 0000 430
</t>
  </si>
  <si>
    <t xml:space="preserve">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</si>
  <si>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>1 14 06300 00 0000 430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</si>
  <si>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</si>
  <si>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1 16 00000 00 0000 000</t>
  </si>
  <si>
    <t>ШТРАФЫ, САНКЦИИ, ВОЗМЕЩЕНИЕ УЩЕРБА</t>
  </si>
  <si>
    <t>1 17 00000 00 0000 000</t>
  </si>
  <si>
    <t xml:space="preserve">ПРОЧИЕ НЕНАЛОГОВЫЕ ДОХОДЫ </t>
  </si>
  <si>
    <t>2 00 00000 00 0000 000</t>
  </si>
  <si>
    <t>БЕЗВОЗМЕЗДНЫЕ ПОСТУПЛЕНИЯ</t>
  </si>
  <si>
    <t>2 02 00000 00 0000 000</t>
  </si>
  <si>
    <t>БЕЗВОЗМЕЗДНЫЕ ПОСТУПЛЕНИЯ ОТ ДРУГИХ БЮДЖЕТОВ БЮДЖЕТНОЙ СИСТЕМЫ РОССИЙСКОЙ ФЕДЕРАЦИИ</t>
  </si>
  <si>
    <t>2 02 10000 00 0000 150</t>
  </si>
  <si>
    <t xml:space="preserve">Дотации бюджетам бюджетной системы Российской Федерации
</t>
  </si>
  <si>
    <t>ВСЕГО ДОХОДЫ</t>
  </si>
  <si>
    <t>Приложение 2</t>
  </si>
  <si>
    <t xml:space="preserve">Погашение городскими округами кредитов от кредитных организаций в валюте Российской Федерации
</t>
  </si>
  <si>
    <t>Н.В. Зубцова</t>
  </si>
  <si>
    <t>Дотации бюджетам городских округов на выравнивание бюджетной обеспеченности из бюджета субъекта Российской Федерации</t>
  </si>
  <si>
    <t>администрации города Орла</t>
  </si>
  <si>
    <t xml:space="preserve">Начальник финансового управления </t>
  </si>
  <si>
    <t>Кредиты от кредитных организаций  в валюте Российской Федерации</t>
  </si>
  <si>
    <t>01 05 00 00 00 0000 000</t>
  </si>
  <si>
    <t>01 06 00 00 00 0000 000</t>
  </si>
  <si>
    <t>Иные источники внутреннего финансирования дефицитов бюджетов</t>
  </si>
  <si>
    <t>01 06 05 01 04 0000 640</t>
  </si>
  <si>
    <t>Н. В. Зубцова</t>
  </si>
  <si>
    <t>1 17 15020 04 0000 150</t>
  </si>
  <si>
    <t xml:space="preserve">Привлечение городскими округами кредитов от кредитных организаций в валюте Российской Федерации
</t>
  </si>
  <si>
    <t>Привлечение кредитов из других бюджетов бюджетной системы Российской Федерации бюджетами городских округов в валюте Российской Федерации</t>
  </si>
  <si>
    <t>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</si>
  <si>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Возврат бюджетных кредитов, предоставленных юридическим лицам из бюджетов городских округов в валюте Российской Федерации
</t>
  </si>
  <si>
    <t>Бюджетные кредиты из других бюджетов бюджетной системы Российской Федерации</t>
  </si>
  <si>
    <t>Изменение остатков средств на счетах по учету средств бюджетов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</si>
  <si>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</si>
  <si>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</si>
  <si>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продажи земельных участков, находящихся в государственной и муниципальной собственности</t>
  </si>
  <si>
    <t xml:space="preserve">Источники финансирования дефицита бюджета города Орла на 2025 год
</t>
  </si>
  <si>
    <t>Прогнозируемое поступление доходов в бюджет города Орла на 2025 год по источникам</t>
  </si>
  <si>
    <t>"О бюджете города Орла на 2025 год и на плановый период 2026 и 2027 годов"</t>
  </si>
  <si>
    <t>к решению Орловского городского Совета народных депутатов</t>
  </si>
  <si>
    <t>Туристический налог</t>
  </si>
  <si>
    <t>2 02 15002 04 0000 150</t>
  </si>
  <si>
    <t>Дотации бюджетам городских округов на поддержку мер по обеспечению сбалансированности бюджетов</t>
  </si>
  <si>
    <t>2 02 20000 00 0000 150</t>
  </si>
  <si>
    <t>Субсидии бюджетам бюджетной системы Российской Федерации (межбюджетные субсидии)</t>
  </si>
  <si>
    <t xml:space="preserve">2 02 20216 04 0000 150
</t>
  </si>
  <si>
    <t>2 02 20299 04 0000 150</t>
  </si>
  <si>
    <t>2 02 20302 04 0000 150</t>
  </si>
  <si>
    <t>2 02 25245 04 0000 150</t>
  </si>
  <si>
    <t>Субсидии бюджетам городских округов на создание мемориального комплекса "Судбищенская битва"</t>
  </si>
  <si>
    <t>2 02 25304 04 0000 150</t>
  </si>
  <si>
    <t>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</si>
  <si>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2 02 25394 04 0000 150</t>
  </si>
  <si>
    <t>2 02 25418 04 0000 150</t>
  </si>
  <si>
    <t>Субсидии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</si>
  <si>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2 02 25466 04 0000 150</t>
  </si>
  <si>
    <t>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</si>
  <si>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2 02 25497 04 0000 150</t>
  </si>
  <si>
    <t>Субсидии бюджетам городских округов на реализацию мероприятий по обеспечению жильем молодых семей</t>
  </si>
  <si>
    <t>2 02 25555 04 0000 150</t>
  </si>
  <si>
    <t>Субсидии бюджетам городских округов на реализацию программ формирования современной городской среды</t>
  </si>
  <si>
    <t>2 02 25750 04 0000 150</t>
  </si>
  <si>
    <t>Субсидии бюджетам городских округов на реализацию мероприятий по модернизации школьных систем образования</t>
  </si>
  <si>
    <t>2 02 29999 04 0000 150</t>
  </si>
  <si>
    <t>Прочие субсидии бюджетам городских округов</t>
  </si>
  <si>
    <t xml:space="preserve">2 02 30000 00 0000 150
</t>
  </si>
  <si>
    <t>Субвенции бюджетам бюджетной системы Российской Федерации</t>
  </si>
  <si>
    <t>2 02 30021 04 0000 150</t>
  </si>
  <si>
    <t>Субвенции бюджетам городских округов на ежемесячное денежное вознаграждение за классное руководство</t>
  </si>
  <si>
    <t>2 02 30024 04 0000 150</t>
  </si>
  <si>
    <t>Субвенции бюджетам городских округов на выполнение передаваемых полномочий субъектов Российской Федерации</t>
  </si>
  <si>
    <t>2 02 30027 04 0000 150</t>
  </si>
  <si>
    <t>Субвенции бюджетам городских округов на содержание ребенка, находящегося под опекой, попечительством, а также вознаграждение, причитающееся опекуну (попечителю), приемному родителю</t>
  </si>
  <si>
    <t>2 02 30029 04 0000 150</t>
  </si>
  <si>
    <t>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</si>
  <si>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2 02 35082 04 0000 150</t>
  </si>
  <si>
    <t>2 02 35120 04 0000 150</t>
  </si>
  <si>
    <t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</si>
  <si>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2 02 35135 04 0000 150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</si>
  <si>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</t>
  </si>
  <si>
    <t xml:space="preserve">2 02 35176 04 0000 150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</si>
  <si>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24 ноября 1995 года № 181-ФЗ "О социальной защите инвалидов в Российской Федерации"</t>
  </si>
  <si>
    <t>2 02 39999 04 0000 150</t>
  </si>
  <si>
    <t>Прочие субвенции бюджетам городских округов</t>
  </si>
  <si>
    <t>2 02 40000 00 0000 150</t>
  </si>
  <si>
    <t>Иные межбюджетные трансферты</t>
  </si>
  <si>
    <t>2 02 45179 04 0000 150</t>
  </si>
  <si>
    <t>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</si>
  <si>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2 02 45303 04 0000 150</t>
  </si>
  <si>
    <t>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</si>
  <si>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2 02 49999 04 0000 150</t>
  </si>
  <si>
    <t xml:space="preserve">Прочие межбюджетные трансферты, передаваемые бюджетам городских округов </t>
  </si>
  <si>
    <t>2 02 35134 04 0000 150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</si>
  <si>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ветеранах", в соответствии с Указом Президента Российской Федерации от 7 мая 2008 года № 714 "Об обеспечении жильем ветеранов Великой Отечественной войны 1941 - 1945 годов"</t>
  </si>
  <si>
    <t>1 03 03000 00 0000 110</t>
  </si>
  <si>
    <t xml:space="preserve">Субсидии бюджетам городских округов на приведение в нормативное состояние автомобильных дорог и искусственных дорожных сооружений
</t>
  </si>
  <si>
    <t>2 02 25454 04 0000 150</t>
  </si>
  <si>
    <t>2 02 25519 04 0000 150</t>
  </si>
  <si>
    <t>Субсидии бюджетам городских округов на поддержку отрасли культуры</t>
  </si>
  <si>
    <t>2 02 25753 04 0000 150</t>
  </si>
  <si>
    <t>Субсидии бюджетам городских округов на софинансирование закупки и монтажа оборудования для создания "умных" спортивных площадок</t>
  </si>
  <si>
    <t>01 06 01 00 04 0000 630</t>
  </si>
  <si>
    <t>Средства от продажи акций и иных форм участия в капитале, находящихся в собственности городских округов</t>
  </si>
  <si>
    <t xml:space="preserve">Субсидии бюджетам городских округов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
</t>
  </si>
  <si>
    <t xml:space="preserve"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
</t>
  </si>
  <si>
    <t xml:space="preserve"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</si>
  <si>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>"О внесении изменений в решение Орловского городского Совета народных депутатов</t>
  </si>
  <si>
    <t>"Приложение 3</t>
  </si>
  <si>
    <t xml:space="preserve">к решению Орловского городского Совета народных депутатов </t>
  </si>
  <si>
    <t>№ 60/0887-ГС от  19 декабря 2024 года</t>
  </si>
  <si>
    <t>Приложение 1</t>
  </si>
  <si>
    <t>"Приложение 1</t>
  </si>
  <si>
    <t>2 02 25021 04 0000 150</t>
  </si>
  <si>
    <t>Субсидии бюджетам городских округов на реализацию мероприятий по стимулированию программ развития жилищного строительства субъектов Российской Федерации</t>
  </si>
  <si>
    <t>2 02 25154 04 0000 150</t>
  </si>
  <si>
    <t>Субсидии бюджетам городских округов на реализацию мероприятий по модернизации коммунальной инфраструктуры</t>
  </si>
  <si>
    <t>2 02 25318 04 0000 150</t>
  </si>
  <si>
    <t xml:space="preserve">Субсидии бюджетам городских округов на реализацию проектов комплексного развития территорий
</t>
  </si>
  <si>
    <t>2 02 45050 04 0000 150</t>
  </si>
  <si>
    <t xml:space="preserve">Межбюджетные трансферты,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
</t>
  </si>
  <si>
    <t xml:space="preserve"> 2 07 00000 00 0000 000</t>
  </si>
  <si>
    <t xml:space="preserve">ПРОЧИЕ БЕЗВОЗМЕЗДНЫЕ ПОСТУПЛЕНИЯ
</t>
  </si>
  <si>
    <t>2 07 04050 04 0000 150</t>
  </si>
  <si>
    <t xml:space="preserve">Прочие безвозмездные поступления в бюджеты городских округов </t>
  </si>
  <si>
    <t>2 02 20077 04 0000 150</t>
  </si>
  <si>
    <t xml:space="preserve">Субсидии бюджетам городских округов на софинансирование капитальных вложений в объекты муниципальной собственности </t>
  </si>
  <si>
    <t xml:space="preserve">Инициативные платежи, зачисляемые в бюджеты городских округов </t>
  </si>
  <si>
    <t>2 02 19999 04 0000 150</t>
  </si>
  <si>
    <t>2 02 25333 04 0000 150</t>
  </si>
  <si>
    <t>Субсидии бюджетам городских округов на поддержку региональных программ по проектированию туристского кода центра города</t>
  </si>
  <si>
    <t>2 02 49001 04 0000 150</t>
  </si>
  <si>
    <t>Межбюджетные трансферты, передаваемые бюджетам городских округов, за счет средств резервного фонда Правительства Российской Федерации</t>
  </si>
  <si>
    <t>Прочие дотации бюджетам городских округов</t>
  </si>
  <si>
    <t>Субсидии бюджетам городских округов на создание модельных муниципальных библиотек</t>
  </si>
  <si>
    <t xml:space="preserve">Субвенции бюджетам городских округов на обеспечение детей-сирот и детей, оставшихся без попечения родителей, лиц из числа детей-сирот и детей, оставшихся без попечения родителей, жилыми помещениями
</t>
  </si>
  <si>
    <t>№5/0033 - ГС от 21.11.2025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</si>
</sst>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6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4"/>
      <name val="Times New Roman"/>
      <family val="1"/>
    </font>
    <font>
      <b/>
      <sz val="10"/>
      <name val="Times New Roman"/>
      <family val="1"/>
    </font>
    <font>
      <sz val="13"/>
      <name val="Times New Roman"/>
      <family val="1"/>
      <charset val="204"/>
    </font>
    <font>
      <b/>
      <sz val="12"/>
      <name val="Times New Roman"/>
      <family val="1"/>
    </font>
    <font>
      <b/>
      <sz val="10"/>
      <name val="Arial"/>
      <family val="2"/>
      <charset val="204"/>
    </font>
    <font>
      <sz val="10"/>
      <color indexed="18"/>
      <name val="Times New Roman"/>
      <family val="1"/>
    </font>
    <font>
      <sz val="13"/>
      <color indexed="18"/>
      <name val="Times New Roman"/>
      <family val="1"/>
    </font>
    <font>
      <b/>
      <sz val="12"/>
      <color indexed="18"/>
      <name val="Times New Roman"/>
      <family val="1"/>
    </font>
    <font>
      <sz val="13"/>
      <name val="Times New Roman"/>
      <family val="1"/>
    </font>
    <font>
      <sz val="12"/>
      <name val="Times New Roman"/>
      <family val="1"/>
      <charset val="204"/>
    </font>
    <font>
      <sz val="10"/>
      <color indexed="18"/>
      <name val="Arial"/>
      <family val="2"/>
      <charset val="204"/>
    </font>
    <font>
      <sz val="12"/>
      <name val="Times New Roman"/>
      <family val="1"/>
    </font>
    <font>
      <sz val="10"/>
      <color indexed="12"/>
      <name val="Arial"/>
      <family val="2"/>
      <charset val="204"/>
    </font>
    <font>
      <sz val="11"/>
      <name val="Times New Roman"/>
      <family val="1"/>
    </font>
    <font>
      <b/>
      <sz val="13"/>
      <color indexed="18"/>
      <name val="Times New Roman"/>
      <family val="1"/>
    </font>
    <font>
      <b/>
      <sz val="13"/>
      <color indexed="18"/>
      <name val="Times New Roman"/>
      <family val="1"/>
      <charset val="204"/>
    </font>
    <font>
      <b/>
      <sz val="13"/>
      <name val="Times New Roman"/>
      <family val="1"/>
    </font>
    <font>
      <sz val="13"/>
      <color indexed="12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3"/>
      <name val="Arial"/>
      <family val="2"/>
      <charset val="204"/>
    </font>
    <font>
      <b/>
      <sz val="13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14"/>
      <name val="Arial"/>
      <family val="2"/>
      <charset val="204"/>
    </font>
    <font>
      <sz val="14"/>
      <name val="Times New Roman"/>
      <family val="1"/>
    </font>
    <font>
      <sz val="14"/>
      <name val="Times New Roman"/>
      <family val="1"/>
      <charset val="204"/>
    </font>
    <font>
      <b/>
      <sz val="10"/>
      <color indexed="18"/>
      <name val="Arial"/>
      <family val="2"/>
      <charset val="204"/>
    </font>
    <font>
      <sz val="13"/>
      <color indexed="12"/>
      <name val="Times New Roman"/>
      <family val="1"/>
    </font>
    <font>
      <sz val="10"/>
      <color indexed="12"/>
      <name val="Times New Roman"/>
      <family val="1"/>
    </font>
    <font>
      <sz val="11"/>
      <color indexed="12"/>
      <name val="Times New Roman"/>
      <family val="1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23" fillId="0" borderId="0"/>
    <xf numFmtId="164" fontId="27" fillId="0" borderId="5">
      <alignment horizontal="right" vertical="center"/>
    </xf>
    <xf numFmtId="164" fontId="27" fillId="0" borderId="5">
      <alignment horizontal="right" vertical="center" shrinkToFit="1"/>
    </xf>
    <xf numFmtId="0" fontId="22" fillId="0" borderId="0"/>
    <xf numFmtId="164" fontId="27" fillId="0" borderId="5">
      <alignment horizontal="right" vertical="center"/>
    </xf>
    <xf numFmtId="0" fontId="27" fillId="0" borderId="0">
      <alignment wrapText="1"/>
    </xf>
  </cellStyleXfs>
  <cellXfs count="102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  <xf numFmtId="0" fontId="3" fillId="0" borderId="0" xfId="0" applyFont="1"/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/>
    </xf>
    <xf numFmtId="0" fontId="1" fillId="0" borderId="1" xfId="0" applyFont="1" applyBorder="1" applyAlignment="1">
      <alignment vertical="top"/>
    </xf>
    <xf numFmtId="3" fontId="1" fillId="0" borderId="0" xfId="0" applyNumberFormat="1" applyFont="1" applyBorder="1" applyAlignment="1">
      <alignment horizontal="right"/>
    </xf>
    <xf numFmtId="3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vertical="top" wrapText="1"/>
    </xf>
    <xf numFmtId="164" fontId="7" fillId="0" borderId="3" xfId="0" applyNumberFormat="1" applyFont="1" applyBorder="1" applyAlignment="1">
      <alignment horizontal="right" vertical="top"/>
    </xf>
    <xf numFmtId="0" fontId="8" fillId="0" borderId="0" xfId="0" applyFont="1"/>
    <xf numFmtId="0" fontId="9" fillId="0" borderId="3" xfId="0" applyFont="1" applyBorder="1" applyAlignment="1">
      <alignment horizontal="center" vertical="top"/>
    </xf>
    <xf numFmtId="0" fontId="10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0" fontId="12" fillId="0" borderId="3" xfId="0" applyFont="1" applyBorder="1" applyAlignment="1">
      <alignment horizontal="left" vertical="top" wrapText="1" indent="2"/>
    </xf>
    <xf numFmtId="0" fontId="9" fillId="0" borderId="3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vertical="top" wrapText="1"/>
    </xf>
    <xf numFmtId="164" fontId="11" fillId="0" borderId="3" xfId="0" applyNumberFormat="1" applyFont="1" applyFill="1" applyBorder="1" applyAlignment="1">
      <alignment vertical="top"/>
    </xf>
    <xf numFmtId="0" fontId="14" fillId="0" borderId="0" xfId="0" applyFont="1" applyFill="1"/>
    <xf numFmtId="164" fontId="15" fillId="0" borderId="3" xfId="0" applyNumberFormat="1" applyFont="1" applyFill="1" applyBorder="1" applyAlignment="1">
      <alignment vertical="top"/>
    </xf>
    <xf numFmtId="0" fontId="14" fillId="0" borderId="0" xfId="0" applyFont="1"/>
    <xf numFmtId="164" fontId="13" fillId="0" borderId="3" xfId="0" applyNumberFormat="1" applyFont="1" applyBorder="1" applyAlignment="1">
      <alignment horizontal="right" vertical="top"/>
    </xf>
    <xf numFmtId="0" fontId="16" fillId="0" borderId="0" xfId="0" applyFont="1"/>
    <xf numFmtId="0" fontId="12" fillId="0" borderId="0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3" fillId="0" borderId="0" xfId="0" applyFont="1" applyFill="1"/>
    <xf numFmtId="0" fontId="6" fillId="2" borderId="0" xfId="0" applyFont="1" applyFill="1"/>
    <xf numFmtId="0" fontId="1" fillId="0" borderId="0" xfId="0" applyFont="1" applyFill="1" applyAlignment="1">
      <alignment horizontal="center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/>
    <xf numFmtId="0" fontId="1" fillId="0" borderId="1" xfId="0" applyFont="1" applyFill="1" applyBorder="1" applyAlignment="1">
      <alignment vertical="top"/>
    </xf>
    <xf numFmtId="3" fontId="1" fillId="0" borderId="0" xfId="0" applyNumberFormat="1" applyFont="1" applyFill="1" applyBorder="1" applyAlignment="1">
      <alignment horizontal="right"/>
    </xf>
    <xf numFmtId="0" fontId="20" fillId="0" borderId="0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3" fillId="3" borderId="0" xfId="0" applyFont="1" applyFill="1"/>
    <xf numFmtId="0" fontId="1" fillId="0" borderId="0" xfId="0" applyFont="1" applyFill="1" applyAlignment="1">
      <alignment wrapText="1"/>
    </xf>
    <xf numFmtId="164" fontId="3" fillId="0" borderId="0" xfId="0" applyNumberFormat="1" applyFont="1" applyFill="1"/>
    <xf numFmtId="0" fontId="25" fillId="2" borderId="0" xfId="0" applyFont="1" applyFill="1" applyAlignment="1">
      <alignment horizontal="center" vertical="top"/>
    </xf>
    <xf numFmtId="0" fontId="25" fillId="2" borderId="0" xfId="0" applyFont="1" applyFill="1"/>
    <xf numFmtId="0" fontId="1" fillId="0" borderId="2" xfId="0" applyFont="1" applyFill="1" applyBorder="1" applyAlignment="1">
      <alignment horizontal="center" vertical="center" wrapText="1"/>
    </xf>
    <xf numFmtId="164" fontId="20" fillId="0" borderId="3" xfId="0" applyNumberFormat="1" applyFont="1" applyFill="1" applyBorder="1" applyAlignment="1">
      <alignment vertical="top"/>
    </xf>
    <xf numFmtId="0" fontId="3" fillId="0" borderId="0" xfId="0" applyFont="1" applyFill="1" applyBorder="1"/>
    <xf numFmtId="0" fontId="29" fillId="0" borderId="0" xfId="0" applyFont="1"/>
    <xf numFmtId="0" fontId="28" fillId="2" borderId="0" xfId="0" applyFont="1" applyFill="1"/>
    <xf numFmtId="0" fontId="30" fillId="0" borderId="0" xfId="0" applyFont="1" applyAlignment="1">
      <alignment horizontal="right"/>
    </xf>
    <xf numFmtId="0" fontId="1" fillId="0" borderId="0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164" fontId="11" fillId="0" borderId="3" xfId="0" applyNumberFormat="1" applyFont="1" applyBorder="1" applyAlignment="1">
      <alignment vertical="top"/>
    </xf>
    <xf numFmtId="0" fontId="31" fillId="0" borderId="0" xfId="0" applyFont="1"/>
    <xf numFmtId="0" fontId="9" fillId="0" borderId="3" xfId="0" applyFont="1" applyFill="1" applyBorder="1" applyAlignment="1">
      <alignment horizontal="center" vertical="top"/>
    </xf>
    <xf numFmtId="0" fontId="29" fillId="0" borderId="0" xfId="0" applyFont="1" applyFill="1"/>
    <xf numFmtId="0" fontId="29" fillId="0" borderId="0" xfId="0" applyFont="1" applyFill="1" applyAlignment="1">
      <alignment horizontal="left" vertical="top"/>
    </xf>
    <xf numFmtId="0" fontId="28" fillId="0" borderId="0" xfId="0" applyFont="1" applyFill="1"/>
    <xf numFmtId="0" fontId="29" fillId="0" borderId="0" xfId="0" applyFont="1" applyFill="1" applyAlignment="1">
      <alignment horizontal="right" vertical="top"/>
    </xf>
    <xf numFmtId="0" fontId="30" fillId="0" borderId="0" xfId="0" applyFont="1" applyFill="1" applyAlignment="1">
      <alignment horizontal="right"/>
    </xf>
    <xf numFmtId="164" fontId="2" fillId="0" borderId="0" xfId="0" applyNumberFormat="1" applyFont="1" applyFill="1" applyAlignment="1">
      <alignment horizontal="right"/>
    </xf>
    <xf numFmtId="164" fontId="20" fillId="3" borderId="3" xfId="0" applyNumberFormat="1" applyFont="1" applyFill="1" applyBorder="1" applyAlignment="1">
      <alignment horizontal="justify" vertical="top" wrapText="1"/>
    </xf>
    <xf numFmtId="164" fontId="12" fillId="3" borderId="3" xfId="0" applyNumberFormat="1" applyFont="1" applyFill="1" applyBorder="1" applyAlignment="1">
      <alignment horizontal="justify" vertical="top" wrapText="1"/>
    </xf>
    <xf numFmtId="164" fontId="21" fillId="3" borderId="3" xfId="0" applyNumberFormat="1" applyFont="1" applyFill="1" applyBorder="1" applyAlignment="1">
      <alignment vertical="top" wrapText="1"/>
    </xf>
    <xf numFmtId="164" fontId="32" fillId="3" borderId="3" xfId="0" applyNumberFormat="1" applyFont="1" applyFill="1" applyBorder="1" applyAlignment="1">
      <alignment vertical="top" wrapText="1"/>
    </xf>
    <xf numFmtId="164" fontId="12" fillId="3" borderId="3" xfId="0" applyNumberFormat="1" applyFont="1" applyFill="1" applyBorder="1" applyAlignment="1">
      <alignment vertical="top" wrapText="1"/>
    </xf>
    <xf numFmtId="164" fontId="19" fillId="3" borderId="3" xfId="0" applyNumberFormat="1" applyFont="1" applyFill="1" applyBorder="1" applyAlignment="1">
      <alignment vertical="top"/>
    </xf>
    <xf numFmtId="164" fontId="10" fillId="3" borderId="3" xfId="0" applyNumberFormat="1" applyFont="1" applyFill="1" applyBorder="1" applyAlignment="1">
      <alignment vertical="top"/>
    </xf>
    <xf numFmtId="164" fontId="6" fillId="3" borderId="3" xfId="0" applyNumberFormat="1" applyFont="1" applyFill="1" applyBorder="1" applyAlignment="1">
      <alignment horizontal="right" vertical="top"/>
    </xf>
    <xf numFmtId="164" fontId="12" fillId="3" borderId="3" xfId="0" applyNumberFormat="1" applyFont="1" applyFill="1" applyBorder="1" applyAlignment="1">
      <alignment vertical="top"/>
    </xf>
    <xf numFmtId="164" fontId="6" fillId="3" borderId="4" xfId="0" applyNumberFormat="1" applyFont="1" applyFill="1" applyBorder="1" applyAlignment="1">
      <alignment horizontal="right" vertical="top" wrapText="1"/>
    </xf>
    <xf numFmtId="164" fontId="12" fillId="3" borderId="3" xfId="0" applyNumberFormat="1" applyFont="1" applyFill="1" applyBorder="1" applyAlignment="1">
      <alignment horizontal="right" vertical="top"/>
    </xf>
    <xf numFmtId="164" fontId="32" fillId="3" borderId="3" xfId="0" applyNumberFormat="1" applyFont="1" applyFill="1" applyBorder="1" applyAlignment="1">
      <alignment vertical="top"/>
    </xf>
    <xf numFmtId="164" fontId="26" fillId="3" borderId="3" xfId="0" applyNumberFormat="1" applyFont="1" applyFill="1" applyBorder="1" applyAlignment="1">
      <alignment vertical="top"/>
    </xf>
    <xf numFmtId="164" fontId="21" fillId="0" borderId="3" xfId="0" applyNumberFormat="1" applyFont="1" applyFill="1" applyBorder="1" applyAlignment="1">
      <alignment vertical="top"/>
    </xf>
    <xf numFmtId="164" fontId="6" fillId="0" borderId="3" xfId="0" applyNumberFormat="1" applyFont="1" applyFill="1" applyBorder="1" applyAlignment="1">
      <alignment vertical="top"/>
    </xf>
    <xf numFmtId="0" fontId="9" fillId="3" borderId="3" xfId="0" applyFont="1" applyFill="1" applyBorder="1" applyAlignment="1">
      <alignment horizontal="center" vertical="top"/>
    </xf>
    <xf numFmtId="0" fontId="18" fillId="3" borderId="3" xfId="0" applyFont="1" applyFill="1" applyBorder="1" applyAlignment="1">
      <alignment vertical="top"/>
    </xf>
    <xf numFmtId="0" fontId="10" fillId="3" borderId="3" xfId="0" applyFont="1" applyFill="1" applyBorder="1" applyAlignment="1">
      <alignment vertical="top"/>
    </xf>
    <xf numFmtId="0" fontId="1" fillId="3" borderId="3" xfId="0" applyFont="1" applyFill="1" applyBorder="1" applyAlignment="1">
      <alignment horizontal="center" vertical="top"/>
    </xf>
    <xf numFmtId="0" fontId="12" fillId="3" borderId="3" xfId="0" applyFont="1" applyFill="1" applyBorder="1" applyAlignment="1">
      <alignment vertical="top" wrapText="1"/>
    </xf>
    <xf numFmtId="0" fontId="10" fillId="3" borderId="3" xfId="0" applyFont="1" applyFill="1" applyBorder="1" applyAlignment="1">
      <alignment vertical="top" wrapText="1"/>
    </xf>
    <xf numFmtId="0" fontId="12" fillId="3" borderId="3" xfId="0" applyFont="1" applyFill="1" applyBorder="1" applyAlignment="1">
      <alignment vertical="top"/>
    </xf>
    <xf numFmtId="0" fontId="12" fillId="3" borderId="3" xfId="0" applyNumberFormat="1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2" fillId="3" borderId="3" xfId="0" applyFont="1" applyFill="1" applyBorder="1" applyAlignment="1">
      <alignment horizontal="justify" vertical="top" wrapText="1"/>
    </xf>
    <xf numFmtId="0" fontId="9" fillId="3" borderId="3" xfId="0" applyFont="1" applyFill="1" applyBorder="1" applyAlignment="1">
      <alignment horizontal="center" vertical="top" wrapText="1"/>
    </xf>
    <xf numFmtId="3" fontId="33" fillId="3" borderId="3" xfId="0" applyNumberFormat="1" applyFont="1" applyFill="1" applyBorder="1" applyAlignment="1">
      <alignment horizontal="center" vertical="top" wrapText="1"/>
    </xf>
    <xf numFmtId="0" fontId="32" fillId="3" borderId="3" xfId="0" applyFont="1" applyFill="1" applyBorder="1" applyAlignment="1">
      <alignment vertical="top" wrapText="1"/>
    </xf>
    <xf numFmtId="0" fontId="29" fillId="3" borderId="0" xfId="0" applyFont="1" applyFill="1" applyAlignment="1">
      <alignment horizontal="left" vertical="top"/>
    </xf>
    <xf numFmtId="0" fontId="28" fillId="3" borderId="0" xfId="0" applyFont="1" applyFill="1"/>
    <xf numFmtId="0" fontId="29" fillId="3" borderId="0" xfId="0" applyFont="1" applyFill="1" applyAlignment="1">
      <alignment horizontal="right" vertical="top"/>
    </xf>
    <xf numFmtId="164" fontId="1" fillId="3" borderId="3" xfId="0" applyNumberFormat="1" applyFont="1" applyFill="1" applyBorder="1" applyAlignment="1">
      <alignment horizontal="center" vertical="top"/>
    </xf>
    <xf numFmtId="164" fontId="33" fillId="3" borderId="3" xfId="0" applyNumberFormat="1" applyFont="1" applyFill="1" applyBorder="1" applyAlignment="1">
      <alignment horizontal="center" vertical="top"/>
    </xf>
    <xf numFmtId="164" fontId="24" fillId="3" borderId="3" xfId="0" applyNumberFormat="1" applyFont="1" applyFill="1" applyBorder="1" applyAlignment="1">
      <alignment horizontal="center" vertical="top"/>
    </xf>
    <xf numFmtId="164" fontId="34" fillId="3" borderId="3" xfId="0" applyNumberFormat="1" applyFont="1" applyFill="1" applyBorder="1" applyAlignment="1">
      <alignment horizontal="center" vertical="top"/>
    </xf>
    <xf numFmtId="164" fontId="17" fillId="3" borderId="3" xfId="0" applyNumberFormat="1" applyFont="1" applyFill="1" applyBorder="1" applyAlignment="1">
      <alignment horizontal="center" vertical="top"/>
    </xf>
    <xf numFmtId="164" fontId="12" fillId="3" borderId="3" xfId="4" applyNumberFormat="1" applyFont="1" applyFill="1" applyBorder="1" applyAlignment="1">
      <alignment horizontal="left" vertical="top" wrapText="1"/>
    </xf>
    <xf numFmtId="164" fontId="35" fillId="2" borderId="3" xfId="0" applyNumberFormat="1" applyFont="1" applyFill="1" applyBorder="1" applyAlignment="1">
      <alignment horizontal="left" vertical="top" wrapText="1"/>
    </xf>
    <xf numFmtId="164" fontId="20" fillId="3" borderId="3" xfId="0" applyNumberFormat="1" applyFont="1" applyFill="1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 wrapText="1"/>
    </xf>
  </cellXfs>
  <cellStyles count="7">
    <cellStyle name="st30" xfId="5"/>
    <cellStyle name="st31" xfId="3"/>
    <cellStyle name="st35" xfId="2"/>
    <cellStyle name="xl42" xfId="6"/>
    <cellStyle name="Обычный" xfId="0" builtinId="0"/>
    <cellStyle name="Обычный 2" xfId="1"/>
    <cellStyle name="Обычный_Сводная бюдж.роспись по доходам 2006г" xfId="4"/>
  </cellStyles>
  <dxfs count="0"/>
  <tableStyles count="0" defaultTableStyle="TableStyleMedium9" defaultPivotStyle="PivotStyleLight16"/>
  <colors>
    <mruColors>
      <color rgb="FF0000FF"/>
      <color rgb="FF590399"/>
      <color rgb="FF052B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C1094"/>
  <sheetViews>
    <sheetView tabSelected="1" view="pageBreakPreview" zoomScale="90" zoomScaleSheetLayoutView="90" workbookViewId="0">
      <selection activeCell="C5" sqref="C5"/>
    </sheetView>
  </sheetViews>
  <sheetFormatPr defaultColWidth="25.7109375" defaultRowHeight="12.75" x14ac:dyDescent="0.2"/>
  <cols>
    <col min="1" max="1" width="20.7109375" style="1" customWidth="1"/>
    <col min="2" max="2" width="69" style="2" customWidth="1"/>
    <col min="3" max="3" width="21.140625" style="3" customWidth="1"/>
    <col min="4" max="16384" width="25.7109375" style="3"/>
  </cols>
  <sheetData>
    <row r="1" spans="1:3" ht="15.75" customHeight="1" x14ac:dyDescent="0.2">
      <c r="A1" s="30"/>
      <c r="B1" s="32"/>
      <c r="C1" s="59" t="s">
        <v>186</v>
      </c>
    </row>
    <row r="2" spans="1:3" x14ac:dyDescent="0.2">
      <c r="A2" s="31"/>
      <c r="B2" s="32"/>
      <c r="C2" s="59" t="s">
        <v>115</v>
      </c>
    </row>
    <row r="3" spans="1:3" x14ac:dyDescent="0.2">
      <c r="A3" s="31"/>
      <c r="B3" s="32"/>
      <c r="C3" s="59" t="s">
        <v>182</v>
      </c>
    </row>
    <row r="4" spans="1:3" s="4" customFormat="1" x14ac:dyDescent="0.2">
      <c r="B4" s="5"/>
      <c r="C4" s="59" t="s">
        <v>114</v>
      </c>
    </row>
    <row r="5" spans="1:3" s="4" customFormat="1" ht="27" customHeight="1" x14ac:dyDescent="0.2">
      <c r="B5" s="5"/>
      <c r="C5" s="59" t="s">
        <v>211</v>
      </c>
    </row>
    <row r="6" spans="1:3" ht="15" customHeight="1" x14ac:dyDescent="0.2">
      <c r="A6" s="30"/>
      <c r="B6" s="32"/>
      <c r="C6" s="59" t="s">
        <v>187</v>
      </c>
    </row>
    <row r="7" spans="1:3" x14ac:dyDescent="0.2">
      <c r="A7" s="31"/>
      <c r="B7" s="32"/>
      <c r="C7" s="59" t="s">
        <v>184</v>
      </c>
    </row>
    <row r="8" spans="1:3" x14ac:dyDescent="0.2">
      <c r="A8" s="31"/>
      <c r="B8" s="32"/>
      <c r="C8" s="59" t="s">
        <v>114</v>
      </c>
    </row>
    <row r="9" spans="1:3" s="4" customFormat="1" ht="15" customHeight="1" x14ac:dyDescent="0.2">
      <c r="B9" s="5"/>
      <c r="C9" s="59" t="s">
        <v>185</v>
      </c>
    </row>
    <row r="10" spans="1:3" s="4" customFormat="1" ht="20.25" customHeight="1" x14ac:dyDescent="0.2">
      <c r="B10" s="5"/>
      <c r="C10" s="50"/>
    </row>
    <row r="11" spans="1:3" ht="20.25" customHeight="1" x14ac:dyDescent="0.2">
      <c r="A11" s="99" t="s">
        <v>112</v>
      </c>
      <c r="B11" s="99"/>
      <c r="C11" s="99"/>
    </row>
    <row r="12" spans="1:3" s="4" customFormat="1" ht="20.25" customHeight="1" x14ac:dyDescent="0.2">
      <c r="B12" s="5"/>
      <c r="C12" s="50"/>
    </row>
    <row r="13" spans="1:3" x14ac:dyDescent="0.2">
      <c r="A13" s="48"/>
      <c r="B13" s="6"/>
      <c r="C13" s="7" t="s">
        <v>0</v>
      </c>
    </row>
    <row r="14" spans="1:3" x14ac:dyDescent="0.2">
      <c r="A14" s="49" t="s">
        <v>1</v>
      </c>
      <c r="B14" s="49" t="s">
        <v>2</v>
      </c>
      <c r="C14" s="8" t="s">
        <v>3</v>
      </c>
    </row>
    <row r="15" spans="1:3" s="12" customFormat="1" ht="16.5" x14ac:dyDescent="0.2">
      <c r="A15" s="9"/>
      <c r="B15" s="10" t="s">
        <v>4</v>
      </c>
      <c r="C15" s="11">
        <f t="shared" ref="C15" si="0">C16+C19+C22+C23</f>
        <v>1248775.26994</v>
      </c>
    </row>
    <row r="16" spans="1:3" s="52" customFormat="1" ht="33" x14ac:dyDescent="0.2">
      <c r="A16" s="13" t="s">
        <v>5</v>
      </c>
      <c r="B16" s="14" t="s">
        <v>96</v>
      </c>
      <c r="C16" s="51">
        <f>C17+C18</f>
        <v>578237.65</v>
      </c>
    </row>
    <row r="17" spans="1:3" ht="36" customHeight="1" x14ac:dyDescent="0.2">
      <c r="A17" s="15" t="s">
        <v>6</v>
      </c>
      <c r="B17" s="16" t="s">
        <v>103</v>
      </c>
      <c r="C17" s="21">
        <f>578237.65+315000</f>
        <v>893237.65</v>
      </c>
    </row>
    <row r="18" spans="1:3" ht="36" customHeight="1" x14ac:dyDescent="0.2">
      <c r="A18" s="15" t="s">
        <v>7</v>
      </c>
      <c r="B18" s="16" t="s">
        <v>91</v>
      </c>
      <c r="C18" s="21">
        <f>-(315000)</f>
        <v>-315000</v>
      </c>
    </row>
    <row r="19" spans="1:3" s="20" customFormat="1" ht="39.75" customHeight="1" x14ac:dyDescent="0.2">
      <c r="A19" s="17" t="s">
        <v>8</v>
      </c>
      <c r="B19" s="18" t="s">
        <v>107</v>
      </c>
      <c r="C19" s="19">
        <f>C20+C21</f>
        <v>-578237.65</v>
      </c>
    </row>
    <row r="20" spans="1:3" ht="53.25" customHeight="1" x14ac:dyDescent="0.2">
      <c r="A20" s="15" t="s">
        <v>9</v>
      </c>
      <c r="B20" s="16" t="s">
        <v>104</v>
      </c>
      <c r="C20" s="21">
        <f>315000</f>
        <v>315000</v>
      </c>
    </row>
    <row r="21" spans="1:3" ht="49.5" x14ac:dyDescent="0.2">
      <c r="A21" s="15" t="s">
        <v>10</v>
      </c>
      <c r="B21" s="16" t="s">
        <v>105</v>
      </c>
      <c r="C21" s="21">
        <f>-578237.65-315000</f>
        <v>-893237.65</v>
      </c>
    </row>
    <row r="22" spans="1:3" s="22" customFormat="1" ht="36" customHeight="1" x14ac:dyDescent="0.2">
      <c r="A22" s="13" t="s">
        <v>97</v>
      </c>
      <c r="B22" s="14" t="s">
        <v>108</v>
      </c>
      <c r="C22" s="21">
        <v>57086.764730000003</v>
      </c>
    </row>
    <row r="23" spans="1:3" s="22" customFormat="1" ht="34.5" customHeight="1" x14ac:dyDescent="0.2">
      <c r="A23" s="53" t="s">
        <v>98</v>
      </c>
      <c r="B23" s="14" t="s">
        <v>99</v>
      </c>
      <c r="C23" s="19">
        <f>C24+C25</f>
        <v>1191688.5052100001</v>
      </c>
    </row>
    <row r="24" spans="1:3" s="22" customFormat="1" ht="33" x14ac:dyDescent="0.2">
      <c r="A24" s="15" t="s">
        <v>177</v>
      </c>
      <c r="B24" s="16" t="s">
        <v>178</v>
      </c>
      <c r="C24" s="23">
        <v>1166051</v>
      </c>
    </row>
    <row r="25" spans="1:3" s="24" customFormat="1" ht="54" customHeight="1" x14ac:dyDescent="0.2">
      <c r="A25" s="15" t="s">
        <v>100</v>
      </c>
      <c r="B25" s="16" t="s">
        <v>106</v>
      </c>
      <c r="C25" s="23">
        <v>25637.505209999999</v>
      </c>
    </row>
    <row r="26" spans="1:3" s="24" customFormat="1" ht="16.5" x14ac:dyDescent="0.2">
      <c r="A26" s="48"/>
      <c r="B26" s="25"/>
    </row>
    <row r="27" spans="1:3" s="100" customFormat="1" x14ac:dyDescent="0.25"/>
    <row r="28" spans="1:3" s="41" customFormat="1" ht="16.5" x14ac:dyDescent="0.25">
      <c r="A28" s="29"/>
      <c r="B28" s="40"/>
    </row>
    <row r="29" spans="1:3" s="46" customFormat="1" ht="18.75" x14ac:dyDescent="0.3">
      <c r="A29" s="54" t="s">
        <v>95</v>
      </c>
      <c r="B29" s="55"/>
      <c r="C29" s="56"/>
    </row>
    <row r="30" spans="1:3" s="46" customFormat="1" ht="18.75" x14ac:dyDescent="0.3">
      <c r="A30" s="54" t="s">
        <v>94</v>
      </c>
      <c r="B30" s="57"/>
      <c r="C30" s="58" t="s">
        <v>101</v>
      </c>
    </row>
    <row r="31" spans="1:3" x14ac:dyDescent="0.2">
      <c r="B31" s="26"/>
    </row>
    <row r="32" spans="1:3" x14ac:dyDescent="0.2">
      <c r="B32" s="26"/>
    </row>
    <row r="33" spans="2:2" x14ac:dyDescent="0.2">
      <c r="B33" s="26"/>
    </row>
    <row r="34" spans="2:2" x14ac:dyDescent="0.2">
      <c r="B34" s="26"/>
    </row>
    <row r="35" spans="2:2" x14ac:dyDescent="0.2">
      <c r="B35" s="26"/>
    </row>
    <row r="36" spans="2:2" x14ac:dyDescent="0.2">
      <c r="B36" s="26"/>
    </row>
    <row r="37" spans="2:2" x14ac:dyDescent="0.2">
      <c r="B37" s="26"/>
    </row>
    <row r="38" spans="2:2" x14ac:dyDescent="0.2">
      <c r="B38" s="26"/>
    </row>
    <row r="39" spans="2:2" x14ac:dyDescent="0.2">
      <c r="B39" s="26"/>
    </row>
    <row r="40" spans="2:2" x14ac:dyDescent="0.2">
      <c r="B40" s="26"/>
    </row>
    <row r="41" spans="2:2" x14ac:dyDescent="0.2">
      <c r="B41" s="26"/>
    </row>
    <row r="42" spans="2:2" x14ac:dyDescent="0.2">
      <c r="B42" s="26"/>
    </row>
    <row r="43" spans="2:2" x14ac:dyDescent="0.2">
      <c r="B43" s="26"/>
    </row>
    <row r="44" spans="2:2" x14ac:dyDescent="0.2">
      <c r="B44" s="26"/>
    </row>
    <row r="45" spans="2:2" x14ac:dyDescent="0.2">
      <c r="B45" s="26"/>
    </row>
    <row r="46" spans="2:2" x14ac:dyDescent="0.2">
      <c r="B46" s="26"/>
    </row>
    <row r="47" spans="2:2" x14ac:dyDescent="0.2">
      <c r="B47" s="26"/>
    </row>
    <row r="48" spans="2:2" x14ac:dyDescent="0.2">
      <c r="B48" s="26"/>
    </row>
    <row r="49" spans="2:2" x14ac:dyDescent="0.2">
      <c r="B49" s="26"/>
    </row>
    <row r="50" spans="2:2" x14ac:dyDescent="0.2">
      <c r="B50" s="26"/>
    </row>
    <row r="51" spans="2:2" x14ac:dyDescent="0.2">
      <c r="B51" s="26"/>
    </row>
    <row r="52" spans="2:2" x14ac:dyDescent="0.2">
      <c r="B52" s="26"/>
    </row>
    <row r="53" spans="2:2" x14ac:dyDescent="0.2">
      <c r="B53" s="26"/>
    </row>
    <row r="54" spans="2:2" x14ac:dyDescent="0.2">
      <c r="B54" s="26"/>
    </row>
    <row r="55" spans="2:2" x14ac:dyDescent="0.2">
      <c r="B55" s="26"/>
    </row>
    <row r="56" spans="2:2" x14ac:dyDescent="0.2">
      <c r="B56" s="26"/>
    </row>
    <row r="57" spans="2:2" x14ac:dyDescent="0.2">
      <c r="B57" s="26"/>
    </row>
    <row r="58" spans="2:2" x14ac:dyDescent="0.2">
      <c r="B58" s="26"/>
    </row>
    <row r="59" spans="2:2" x14ac:dyDescent="0.2">
      <c r="B59" s="26"/>
    </row>
    <row r="60" spans="2:2" x14ac:dyDescent="0.2">
      <c r="B60" s="26"/>
    </row>
    <row r="61" spans="2:2" x14ac:dyDescent="0.2">
      <c r="B61" s="26"/>
    </row>
    <row r="62" spans="2:2" x14ac:dyDescent="0.2">
      <c r="B62" s="26"/>
    </row>
    <row r="63" spans="2:2" x14ac:dyDescent="0.2">
      <c r="B63" s="26"/>
    </row>
    <row r="64" spans="2:2" x14ac:dyDescent="0.2">
      <c r="B64" s="26"/>
    </row>
    <row r="65" spans="2:2" x14ac:dyDescent="0.2">
      <c r="B65" s="26"/>
    </row>
    <row r="66" spans="2:2" x14ac:dyDescent="0.2">
      <c r="B66" s="26"/>
    </row>
    <row r="67" spans="2:2" x14ac:dyDescent="0.2">
      <c r="B67" s="26"/>
    </row>
    <row r="68" spans="2:2" x14ac:dyDescent="0.2">
      <c r="B68" s="26"/>
    </row>
    <row r="69" spans="2:2" x14ac:dyDescent="0.2">
      <c r="B69" s="26"/>
    </row>
    <row r="70" spans="2:2" x14ac:dyDescent="0.2">
      <c r="B70" s="26"/>
    </row>
    <row r="71" spans="2:2" x14ac:dyDescent="0.2">
      <c r="B71" s="26"/>
    </row>
    <row r="72" spans="2:2" x14ac:dyDescent="0.2">
      <c r="B72" s="26"/>
    </row>
    <row r="73" spans="2:2" x14ac:dyDescent="0.2">
      <c r="B73" s="26"/>
    </row>
    <row r="74" spans="2:2" x14ac:dyDescent="0.2">
      <c r="B74" s="26"/>
    </row>
    <row r="75" spans="2:2" x14ac:dyDescent="0.2">
      <c r="B75" s="26"/>
    </row>
    <row r="76" spans="2:2" x14ac:dyDescent="0.2">
      <c r="B76" s="26"/>
    </row>
    <row r="77" spans="2:2" x14ac:dyDescent="0.2">
      <c r="B77" s="26"/>
    </row>
    <row r="78" spans="2:2" x14ac:dyDescent="0.2">
      <c r="B78" s="26"/>
    </row>
    <row r="79" spans="2:2" x14ac:dyDescent="0.2">
      <c r="B79" s="26"/>
    </row>
    <row r="80" spans="2:2" x14ac:dyDescent="0.2">
      <c r="B80" s="26"/>
    </row>
    <row r="81" spans="2:2" x14ac:dyDescent="0.2">
      <c r="B81" s="26"/>
    </row>
    <row r="82" spans="2:2" x14ac:dyDescent="0.2">
      <c r="B82" s="26"/>
    </row>
    <row r="83" spans="2:2" x14ac:dyDescent="0.2">
      <c r="B83" s="26"/>
    </row>
    <row r="84" spans="2:2" x14ac:dyDescent="0.2">
      <c r="B84" s="26"/>
    </row>
    <row r="85" spans="2:2" x14ac:dyDescent="0.2">
      <c r="B85" s="26"/>
    </row>
    <row r="86" spans="2:2" x14ac:dyDescent="0.2">
      <c r="B86" s="26"/>
    </row>
    <row r="87" spans="2:2" x14ac:dyDescent="0.2">
      <c r="B87" s="26"/>
    </row>
    <row r="88" spans="2:2" x14ac:dyDescent="0.2">
      <c r="B88" s="26"/>
    </row>
    <row r="89" spans="2:2" x14ac:dyDescent="0.2">
      <c r="B89" s="26"/>
    </row>
    <row r="90" spans="2:2" x14ac:dyDescent="0.2">
      <c r="B90" s="26"/>
    </row>
    <row r="91" spans="2:2" x14ac:dyDescent="0.2">
      <c r="B91" s="26"/>
    </row>
    <row r="92" spans="2:2" x14ac:dyDescent="0.2">
      <c r="B92" s="26"/>
    </row>
    <row r="93" spans="2:2" x14ac:dyDescent="0.2">
      <c r="B93" s="26"/>
    </row>
    <row r="94" spans="2:2" x14ac:dyDescent="0.2">
      <c r="B94" s="26"/>
    </row>
    <row r="95" spans="2:2" x14ac:dyDescent="0.2">
      <c r="B95" s="26"/>
    </row>
    <row r="96" spans="2:2" x14ac:dyDescent="0.2">
      <c r="B96" s="26"/>
    </row>
    <row r="97" spans="2:2" x14ac:dyDescent="0.2">
      <c r="B97" s="26"/>
    </row>
    <row r="98" spans="2:2" x14ac:dyDescent="0.2">
      <c r="B98" s="26"/>
    </row>
    <row r="99" spans="2:2" x14ac:dyDescent="0.2">
      <c r="B99" s="26"/>
    </row>
    <row r="100" spans="2:2" x14ac:dyDescent="0.2">
      <c r="B100" s="26"/>
    </row>
    <row r="101" spans="2:2" x14ac:dyDescent="0.2">
      <c r="B101" s="26"/>
    </row>
    <row r="102" spans="2:2" x14ac:dyDescent="0.2">
      <c r="B102" s="26"/>
    </row>
    <row r="103" spans="2:2" x14ac:dyDescent="0.2">
      <c r="B103" s="26"/>
    </row>
    <row r="104" spans="2:2" x14ac:dyDescent="0.2">
      <c r="B104" s="26"/>
    </row>
    <row r="105" spans="2:2" x14ac:dyDescent="0.2">
      <c r="B105" s="26"/>
    </row>
    <row r="106" spans="2:2" x14ac:dyDescent="0.2">
      <c r="B106" s="26"/>
    </row>
    <row r="107" spans="2:2" x14ac:dyDescent="0.2">
      <c r="B107" s="26"/>
    </row>
    <row r="108" spans="2:2" x14ac:dyDescent="0.2">
      <c r="B108" s="26"/>
    </row>
    <row r="109" spans="2:2" x14ac:dyDescent="0.2">
      <c r="B109" s="26"/>
    </row>
    <row r="110" spans="2:2" x14ac:dyDescent="0.2">
      <c r="B110" s="26"/>
    </row>
    <row r="111" spans="2:2" x14ac:dyDescent="0.2">
      <c r="B111" s="26"/>
    </row>
    <row r="112" spans="2:2" x14ac:dyDescent="0.2">
      <c r="B112" s="26"/>
    </row>
    <row r="113" spans="2:2" x14ac:dyDescent="0.2">
      <c r="B113" s="26"/>
    </row>
    <row r="114" spans="2:2" x14ac:dyDescent="0.2">
      <c r="B114" s="26"/>
    </row>
    <row r="115" spans="2:2" x14ac:dyDescent="0.2">
      <c r="B115" s="26"/>
    </row>
    <row r="116" spans="2:2" x14ac:dyDescent="0.2">
      <c r="B116" s="26"/>
    </row>
    <row r="117" spans="2:2" x14ac:dyDescent="0.2">
      <c r="B117" s="26"/>
    </row>
    <row r="118" spans="2:2" x14ac:dyDescent="0.2">
      <c r="B118" s="26"/>
    </row>
    <row r="119" spans="2:2" x14ac:dyDescent="0.2">
      <c r="B119" s="26"/>
    </row>
    <row r="120" spans="2:2" x14ac:dyDescent="0.2">
      <c r="B120" s="26"/>
    </row>
    <row r="121" spans="2:2" x14ac:dyDescent="0.2">
      <c r="B121" s="26"/>
    </row>
    <row r="122" spans="2:2" x14ac:dyDescent="0.2">
      <c r="B122" s="26"/>
    </row>
    <row r="123" spans="2:2" x14ac:dyDescent="0.2">
      <c r="B123" s="26"/>
    </row>
    <row r="124" spans="2:2" x14ac:dyDescent="0.2">
      <c r="B124" s="26"/>
    </row>
    <row r="125" spans="2:2" x14ac:dyDescent="0.2">
      <c r="B125" s="26"/>
    </row>
    <row r="126" spans="2:2" x14ac:dyDescent="0.2">
      <c r="B126" s="26"/>
    </row>
    <row r="127" spans="2:2" x14ac:dyDescent="0.2">
      <c r="B127" s="26"/>
    </row>
    <row r="128" spans="2:2" x14ac:dyDescent="0.2">
      <c r="B128" s="26"/>
    </row>
    <row r="129" spans="2:2" x14ac:dyDescent="0.2">
      <c r="B129" s="26"/>
    </row>
    <row r="130" spans="2:2" x14ac:dyDescent="0.2">
      <c r="B130" s="26"/>
    </row>
    <row r="131" spans="2:2" x14ac:dyDescent="0.2">
      <c r="B131" s="26"/>
    </row>
    <row r="132" spans="2:2" x14ac:dyDescent="0.2">
      <c r="B132" s="26"/>
    </row>
    <row r="133" spans="2:2" x14ac:dyDescent="0.2">
      <c r="B133" s="26"/>
    </row>
    <row r="134" spans="2:2" x14ac:dyDescent="0.2">
      <c r="B134" s="26"/>
    </row>
    <row r="135" spans="2:2" x14ac:dyDescent="0.2">
      <c r="B135" s="26"/>
    </row>
    <row r="136" spans="2:2" x14ac:dyDescent="0.2">
      <c r="B136" s="26"/>
    </row>
    <row r="137" spans="2:2" x14ac:dyDescent="0.2">
      <c r="B137" s="26"/>
    </row>
    <row r="138" spans="2:2" x14ac:dyDescent="0.2">
      <c r="B138" s="26"/>
    </row>
    <row r="139" spans="2:2" x14ac:dyDescent="0.2">
      <c r="B139" s="26"/>
    </row>
    <row r="140" spans="2:2" x14ac:dyDescent="0.2">
      <c r="B140" s="26"/>
    </row>
    <row r="141" spans="2:2" x14ac:dyDescent="0.2">
      <c r="B141" s="26"/>
    </row>
    <row r="142" spans="2:2" x14ac:dyDescent="0.2">
      <c r="B142" s="26"/>
    </row>
    <row r="143" spans="2:2" x14ac:dyDescent="0.2">
      <c r="B143" s="26"/>
    </row>
    <row r="144" spans="2:2" x14ac:dyDescent="0.2">
      <c r="B144" s="26"/>
    </row>
    <row r="145" spans="2:2" x14ac:dyDescent="0.2">
      <c r="B145" s="26"/>
    </row>
    <row r="146" spans="2:2" x14ac:dyDescent="0.2">
      <c r="B146" s="26"/>
    </row>
    <row r="147" spans="2:2" x14ac:dyDescent="0.2">
      <c r="B147" s="26"/>
    </row>
    <row r="148" spans="2:2" x14ac:dyDescent="0.2">
      <c r="B148" s="26"/>
    </row>
    <row r="149" spans="2:2" x14ac:dyDescent="0.2">
      <c r="B149" s="26"/>
    </row>
    <row r="150" spans="2:2" x14ac:dyDescent="0.2">
      <c r="B150" s="26"/>
    </row>
    <row r="151" spans="2:2" x14ac:dyDescent="0.2">
      <c r="B151" s="26"/>
    </row>
    <row r="152" spans="2:2" x14ac:dyDescent="0.2">
      <c r="B152" s="26"/>
    </row>
    <row r="153" spans="2:2" x14ac:dyDescent="0.2">
      <c r="B153" s="26"/>
    </row>
    <row r="154" spans="2:2" x14ac:dyDescent="0.2">
      <c r="B154" s="26"/>
    </row>
    <row r="155" spans="2:2" x14ac:dyDescent="0.2">
      <c r="B155" s="27"/>
    </row>
    <row r="156" spans="2:2" x14ac:dyDescent="0.2">
      <c r="B156" s="27"/>
    </row>
    <row r="157" spans="2:2" x14ac:dyDescent="0.2">
      <c r="B157" s="27"/>
    </row>
    <row r="158" spans="2:2" x14ac:dyDescent="0.2">
      <c r="B158" s="27"/>
    </row>
    <row r="159" spans="2:2" x14ac:dyDescent="0.2">
      <c r="B159" s="27"/>
    </row>
    <row r="160" spans="2:2" x14ac:dyDescent="0.2">
      <c r="B160" s="27"/>
    </row>
    <row r="161" spans="2:2" x14ac:dyDescent="0.2">
      <c r="B161" s="27"/>
    </row>
    <row r="162" spans="2:2" x14ac:dyDescent="0.2">
      <c r="B162" s="27"/>
    </row>
    <row r="163" spans="2:2" x14ac:dyDescent="0.2">
      <c r="B163" s="27"/>
    </row>
    <row r="164" spans="2:2" x14ac:dyDescent="0.2">
      <c r="B164" s="27"/>
    </row>
    <row r="165" spans="2:2" x14ac:dyDescent="0.2">
      <c r="B165" s="27"/>
    </row>
    <row r="166" spans="2:2" x14ac:dyDescent="0.2">
      <c r="B166" s="27"/>
    </row>
    <row r="167" spans="2:2" x14ac:dyDescent="0.2">
      <c r="B167" s="27"/>
    </row>
    <row r="168" spans="2:2" x14ac:dyDescent="0.2">
      <c r="B168" s="27"/>
    </row>
    <row r="169" spans="2:2" x14ac:dyDescent="0.2">
      <c r="B169" s="27"/>
    </row>
    <row r="170" spans="2:2" x14ac:dyDescent="0.2">
      <c r="B170" s="27"/>
    </row>
    <row r="171" spans="2:2" x14ac:dyDescent="0.2">
      <c r="B171" s="27"/>
    </row>
    <row r="172" spans="2:2" x14ac:dyDescent="0.2">
      <c r="B172" s="27"/>
    </row>
    <row r="173" spans="2:2" x14ac:dyDescent="0.2">
      <c r="B173" s="27"/>
    </row>
    <row r="174" spans="2:2" x14ac:dyDescent="0.2">
      <c r="B174" s="27"/>
    </row>
    <row r="175" spans="2:2" x14ac:dyDescent="0.2">
      <c r="B175" s="27"/>
    </row>
    <row r="176" spans="2:2" x14ac:dyDescent="0.2">
      <c r="B176" s="27"/>
    </row>
    <row r="177" spans="2:2" x14ac:dyDescent="0.2">
      <c r="B177" s="27"/>
    </row>
    <row r="178" spans="2:2" x14ac:dyDescent="0.2">
      <c r="B178" s="27"/>
    </row>
    <row r="179" spans="2:2" x14ac:dyDescent="0.2">
      <c r="B179" s="27"/>
    </row>
    <row r="180" spans="2:2" x14ac:dyDescent="0.2">
      <c r="B180" s="27"/>
    </row>
    <row r="181" spans="2:2" x14ac:dyDescent="0.2">
      <c r="B181" s="27"/>
    </row>
    <row r="182" spans="2:2" x14ac:dyDescent="0.2">
      <c r="B182" s="27"/>
    </row>
    <row r="183" spans="2:2" x14ac:dyDescent="0.2">
      <c r="B183" s="27"/>
    </row>
    <row r="184" spans="2:2" x14ac:dyDescent="0.2">
      <c r="B184" s="27"/>
    </row>
    <row r="185" spans="2:2" x14ac:dyDescent="0.2">
      <c r="B185" s="27"/>
    </row>
    <row r="186" spans="2:2" x14ac:dyDescent="0.2">
      <c r="B186" s="27"/>
    </row>
    <row r="187" spans="2:2" x14ac:dyDescent="0.2">
      <c r="B187" s="27"/>
    </row>
    <row r="188" spans="2:2" x14ac:dyDescent="0.2">
      <c r="B188" s="27"/>
    </row>
    <row r="189" spans="2:2" x14ac:dyDescent="0.2">
      <c r="B189" s="27"/>
    </row>
    <row r="190" spans="2:2" x14ac:dyDescent="0.2">
      <c r="B190" s="27"/>
    </row>
    <row r="191" spans="2:2" x14ac:dyDescent="0.2">
      <c r="B191" s="27"/>
    </row>
    <row r="192" spans="2:2" x14ac:dyDescent="0.2">
      <c r="B192" s="27"/>
    </row>
    <row r="193" spans="2:2" x14ac:dyDescent="0.2">
      <c r="B193" s="27"/>
    </row>
    <row r="194" spans="2:2" x14ac:dyDescent="0.2">
      <c r="B194" s="27"/>
    </row>
    <row r="195" spans="2:2" x14ac:dyDescent="0.2">
      <c r="B195" s="27"/>
    </row>
    <row r="196" spans="2:2" x14ac:dyDescent="0.2">
      <c r="B196" s="27"/>
    </row>
    <row r="197" spans="2:2" x14ac:dyDescent="0.2">
      <c r="B197" s="27"/>
    </row>
    <row r="198" spans="2:2" x14ac:dyDescent="0.2">
      <c r="B198" s="27"/>
    </row>
    <row r="199" spans="2:2" x14ac:dyDescent="0.2">
      <c r="B199" s="27"/>
    </row>
    <row r="200" spans="2:2" x14ac:dyDescent="0.2">
      <c r="B200" s="27"/>
    </row>
    <row r="201" spans="2:2" x14ac:dyDescent="0.2">
      <c r="B201" s="27"/>
    </row>
    <row r="202" spans="2:2" x14ac:dyDescent="0.2">
      <c r="B202" s="27"/>
    </row>
    <row r="203" spans="2:2" x14ac:dyDescent="0.2">
      <c r="B203" s="27"/>
    </row>
    <row r="204" spans="2:2" x14ac:dyDescent="0.2">
      <c r="B204" s="27"/>
    </row>
    <row r="205" spans="2:2" x14ac:dyDescent="0.2">
      <c r="B205" s="27"/>
    </row>
    <row r="206" spans="2:2" x14ac:dyDescent="0.2">
      <c r="B206" s="27"/>
    </row>
    <row r="207" spans="2:2" x14ac:dyDescent="0.2">
      <c r="B207" s="27"/>
    </row>
    <row r="208" spans="2:2" x14ac:dyDescent="0.2">
      <c r="B208" s="27"/>
    </row>
    <row r="209" spans="2:2" x14ac:dyDescent="0.2">
      <c r="B209" s="27"/>
    </row>
    <row r="210" spans="2:2" x14ac:dyDescent="0.2">
      <c r="B210" s="27"/>
    </row>
    <row r="211" spans="2:2" x14ac:dyDescent="0.2">
      <c r="B211" s="27"/>
    </row>
    <row r="212" spans="2:2" x14ac:dyDescent="0.2">
      <c r="B212" s="27"/>
    </row>
    <row r="213" spans="2:2" x14ac:dyDescent="0.2">
      <c r="B213" s="27"/>
    </row>
    <row r="214" spans="2:2" x14ac:dyDescent="0.2">
      <c r="B214" s="27"/>
    </row>
    <row r="215" spans="2:2" x14ac:dyDescent="0.2">
      <c r="B215" s="27"/>
    </row>
    <row r="216" spans="2:2" x14ac:dyDescent="0.2">
      <c r="B216" s="27"/>
    </row>
    <row r="217" spans="2:2" x14ac:dyDescent="0.2">
      <c r="B217" s="27"/>
    </row>
    <row r="218" spans="2:2" x14ac:dyDescent="0.2">
      <c r="B218" s="27"/>
    </row>
    <row r="219" spans="2:2" x14ac:dyDescent="0.2">
      <c r="B219" s="27"/>
    </row>
    <row r="220" spans="2:2" x14ac:dyDescent="0.2">
      <c r="B220" s="27"/>
    </row>
    <row r="221" spans="2:2" x14ac:dyDescent="0.2">
      <c r="B221" s="27"/>
    </row>
    <row r="222" spans="2:2" x14ac:dyDescent="0.2">
      <c r="B222" s="27"/>
    </row>
    <row r="223" spans="2:2" x14ac:dyDescent="0.2">
      <c r="B223" s="27"/>
    </row>
    <row r="224" spans="2:2" x14ac:dyDescent="0.2">
      <c r="B224" s="27"/>
    </row>
    <row r="225" spans="2:2" x14ac:dyDescent="0.2">
      <c r="B225" s="27"/>
    </row>
    <row r="226" spans="2:2" x14ac:dyDescent="0.2">
      <c r="B226" s="27"/>
    </row>
    <row r="227" spans="2:2" x14ac:dyDescent="0.2">
      <c r="B227" s="27"/>
    </row>
    <row r="228" spans="2:2" x14ac:dyDescent="0.2">
      <c r="B228" s="27"/>
    </row>
    <row r="229" spans="2:2" x14ac:dyDescent="0.2">
      <c r="B229" s="27"/>
    </row>
    <row r="230" spans="2:2" x14ac:dyDescent="0.2">
      <c r="B230" s="27"/>
    </row>
    <row r="231" spans="2:2" x14ac:dyDescent="0.2">
      <c r="B231" s="27"/>
    </row>
    <row r="232" spans="2:2" x14ac:dyDescent="0.2">
      <c r="B232" s="27"/>
    </row>
    <row r="233" spans="2:2" x14ac:dyDescent="0.2">
      <c r="B233" s="27"/>
    </row>
    <row r="234" spans="2:2" x14ac:dyDescent="0.2">
      <c r="B234" s="27"/>
    </row>
    <row r="235" spans="2:2" x14ac:dyDescent="0.2">
      <c r="B235" s="27"/>
    </row>
    <row r="236" spans="2:2" x14ac:dyDescent="0.2">
      <c r="B236" s="27"/>
    </row>
    <row r="237" spans="2:2" x14ac:dyDescent="0.2">
      <c r="B237" s="27"/>
    </row>
    <row r="238" spans="2:2" x14ac:dyDescent="0.2">
      <c r="B238" s="27"/>
    </row>
    <row r="239" spans="2:2" x14ac:dyDescent="0.2">
      <c r="B239" s="27"/>
    </row>
    <row r="240" spans="2:2" x14ac:dyDescent="0.2">
      <c r="B240" s="27"/>
    </row>
    <row r="241" spans="2:2" x14ac:dyDescent="0.2">
      <c r="B241" s="27"/>
    </row>
    <row r="242" spans="2:2" x14ac:dyDescent="0.2">
      <c r="B242" s="27"/>
    </row>
    <row r="243" spans="2:2" x14ac:dyDescent="0.2">
      <c r="B243" s="27"/>
    </row>
    <row r="244" spans="2:2" x14ac:dyDescent="0.2">
      <c r="B244" s="27"/>
    </row>
    <row r="245" spans="2:2" x14ac:dyDescent="0.2">
      <c r="B245" s="27"/>
    </row>
    <row r="246" spans="2:2" x14ac:dyDescent="0.2">
      <c r="B246" s="27"/>
    </row>
    <row r="247" spans="2:2" x14ac:dyDescent="0.2">
      <c r="B247" s="27"/>
    </row>
    <row r="248" spans="2:2" x14ac:dyDescent="0.2">
      <c r="B248" s="27"/>
    </row>
    <row r="249" spans="2:2" x14ac:dyDescent="0.2">
      <c r="B249" s="27"/>
    </row>
    <row r="250" spans="2:2" x14ac:dyDescent="0.2">
      <c r="B250" s="27"/>
    </row>
    <row r="251" spans="2:2" x14ac:dyDescent="0.2">
      <c r="B251" s="27"/>
    </row>
    <row r="252" spans="2:2" x14ac:dyDescent="0.2">
      <c r="B252" s="27"/>
    </row>
    <row r="253" spans="2:2" x14ac:dyDescent="0.2">
      <c r="B253" s="27"/>
    </row>
    <row r="254" spans="2:2" x14ac:dyDescent="0.2">
      <c r="B254" s="27"/>
    </row>
    <row r="255" spans="2:2" x14ac:dyDescent="0.2">
      <c r="B255" s="27"/>
    </row>
    <row r="256" spans="2:2" x14ac:dyDescent="0.2">
      <c r="B256" s="27"/>
    </row>
    <row r="257" spans="2:2" x14ac:dyDescent="0.2">
      <c r="B257" s="27"/>
    </row>
    <row r="258" spans="2:2" x14ac:dyDescent="0.2">
      <c r="B258" s="27"/>
    </row>
    <row r="259" spans="2:2" x14ac:dyDescent="0.2">
      <c r="B259" s="27"/>
    </row>
    <row r="260" spans="2:2" x14ac:dyDescent="0.2">
      <c r="B260" s="27"/>
    </row>
    <row r="261" spans="2:2" x14ac:dyDescent="0.2">
      <c r="B261" s="27"/>
    </row>
    <row r="262" spans="2:2" x14ac:dyDescent="0.2">
      <c r="B262" s="27"/>
    </row>
    <row r="263" spans="2:2" x14ac:dyDescent="0.2">
      <c r="B263" s="27"/>
    </row>
    <row r="264" spans="2:2" x14ac:dyDescent="0.2">
      <c r="B264" s="27"/>
    </row>
    <row r="265" spans="2:2" x14ac:dyDescent="0.2">
      <c r="B265" s="27"/>
    </row>
    <row r="266" spans="2:2" x14ac:dyDescent="0.2">
      <c r="B266" s="27"/>
    </row>
    <row r="267" spans="2:2" x14ac:dyDescent="0.2">
      <c r="B267" s="27"/>
    </row>
    <row r="268" spans="2:2" x14ac:dyDescent="0.2">
      <c r="B268" s="27"/>
    </row>
    <row r="269" spans="2:2" x14ac:dyDescent="0.2">
      <c r="B269" s="27"/>
    </row>
    <row r="270" spans="2:2" x14ac:dyDescent="0.2">
      <c r="B270" s="27"/>
    </row>
    <row r="271" spans="2:2" x14ac:dyDescent="0.2">
      <c r="B271" s="27"/>
    </row>
    <row r="272" spans="2:2" x14ac:dyDescent="0.2">
      <c r="B272" s="27"/>
    </row>
    <row r="273" spans="2:2" x14ac:dyDescent="0.2">
      <c r="B273" s="27"/>
    </row>
    <row r="274" spans="2:2" x14ac:dyDescent="0.2">
      <c r="B274" s="27"/>
    </row>
    <row r="275" spans="2:2" x14ac:dyDescent="0.2">
      <c r="B275" s="27"/>
    </row>
    <row r="276" spans="2:2" x14ac:dyDescent="0.2">
      <c r="B276" s="27"/>
    </row>
    <row r="277" spans="2:2" x14ac:dyDescent="0.2">
      <c r="B277" s="27"/>
    </row>
    <row r="278" spans="2:2" x14ac:dyDescent="0.2">
      <c r="B278" s="27"/>
    </row>
    <row r="279" spans="2:2" x14ac:dyDescent="0.2">
      <c r="B279" s="27"/>
    </row>
    <row r="280" spans="2:2" x14ac:dyDescent="0.2">
      <c r="B280" s="27"/>
    </row>
    <row r="281" spans="2:2" x14ac:dyDescent="0.2">
      <c r="B281" s="27"/>
    </row>
    <row r="282" spans="2:2" x14ac:dyDescent="0.2">
      <c r="B282" s="27"/>
    </row>
    <row r="283" spans="2:2" x14ac:dyDescent="0.2">
      <c r="B283" s="27"/>
    </row>
    <row r="284" spans="2:2" x14ac:dyDescent="0.2">
      <c r="B284" s="27"/>
    </row>
    <row r="285" spans="2:2" x14ac:dyDescent="0.2">
      <c r="B285" s="27"/>
    </row>
    <row r="286" spans="2:2" x14ac:dyDescent="0.2">
      <c r="B286" s="27"/>
    </row>
    <row r="287" spans="2:2" x14ac:dyDescent="0.2">
      <c r="B287" s="27"/>
    </row>
    <row r="288" spans="2:2" x14ac:dyDescent="0.2">
      <c r="B288" s="27"/>
    </row>
    <row r="289" spans="2:2" x14ac:dyDescent="0.2">
      <c r="B289" s="27"/>
    </row>
    <row r="290" spans="2:2" x14ac:dyDescent="0.2">
      <c r="B290" s="27"/>
    </row>
    <row r="291" spans="2:2" x14ac:dyDescent="0.2">
      <c r="B291" s="27"/>
    </row>
    <row r="292" spans="2:2" x14ac:dyDescent="0.2">
      <c r="B292" s="27"/>
    </row>
    <row r="293" spans="2:2" x14ac:dyDescent="0.2">
      <c r="B293" s="27"/>
    </row>
    <row r="294" spans="2:2" x14ac:dyDescent="0.2">
      <c r="B294" s="27"/>
    </row>
    <row r="295" spans="2:2" x14ac:dyDescent="0.2">
      <c r="B295" s="27"/>
    </row>
    <row r="296" spans="2:2" x14ac:dyDescent="0.2">
      <c r="B296" s="27"/>
    </row>
    <row r="297" spans="2:2" x14ac:dyDescent="0.2">
      <c r="B297" s="27"/>
    </row>
    <row r="298" spans="2:2" x14ac:dyDescent="0.2">
      <c r="B298" s="27"/>
    </row>
    <row r="299" spans="2:2" x14ac:dyDescent="0.2">
      <c r="B299" s="27"/>
    </row>
    <row r="300" spans="2:2" x14ac:dyDescent="0.2">
      <c r="B300" s="27"/>
    </row>
    <row r="301" spans="2:2" x14ac:dyDescent="0.2">
      <c r="B301" s="27"/>
    </row>
    <row r="302" spans="2:2" x14ac:dyDescent="0.2">
      <c r="B302" s="27"/>
    </row>
    <row r="303" spans="2:2" x14ac:dyDescent="0.2">
      <c r="B303" s="27"/>
    </row>
    <row r="304" spans="2:2" x14ac:dyDescent="0.2">
      <c r="B304" s="27"/>
    </row>
    <row r="305" spans="2:2" x14ac:dyDescent="0.2">
      <c r="B305" s="27"/>
    </row>
    <row r="306" spans="2:2" x14ac:dyDescent="0.2">
      <c r="B306" s="27"/>
    </row>
    <row r="307" spans="2:2" x14ac:dyDescent="0.2">
      <c r="B307" s="27"/>
    </row>
    <row r="308" spans="2:2" x14ac:dyDescent="0.2">
      <c r="B308" s="27"/>
    </row>
    <row r="309" spans="2:2" x14ac:dyDescent="0.2">
      <c r="B309" s="27"/>
    </row>
    <row r="310" spans="2:2" x14ac:dyDescent="0.2">
      <c r="B310" s="27"/>
    </row>
    <row r="311" spans="2:2" x14ac:dyDescent="0.2">
      <c r="B311" s="27"/>
    </row>
    <row r="312" spans="2:2" x14ac:dyDescent="0.2">
      <c r="B312" s="27"/>
    </row>
    <row r="313" spans="2:2" x14ac:dyDescent="0.2">
      <c r="B313" s="27"/>
    </row>
    <row r="314" spans="2:2" x14ac:dyDescent="0.2">
      <c r="B314" s="27"/>
    </row>
    <row r="315" spans="2:2" x14ac:dyDescent="0.2">
      <c r="B315" s="27"/>
    </row>
    <row r="316" spans="2:2" x14ac:dyDescent="0.2">
      <c r="B316" s="27"/>
    </row>
    <row r="317" spans="2:2" x14ac:dyDescent="0.2">
      <c r="B317" s="27"/>
    </row>
    <row r="318" spans="2:2" x14ac:dyDescent="0.2">
      <c r="B318" s="27"/>
    </row>
    <row r="319" spans="2:2" x14ac:dyDescent="0.2">
      <c r="B319" s="27"/>
    </row>
    <row r="320" spans="2:2" x14ac:dyDescent="0.2">
      <c r="B320" s="27"/>
    </row>
    <row r="321" spans="2:2" x14ac:dyDescent="0.2">
      <c r="B321" s="27"/>
    </row>
    <row r="322" spans="2:2" x14ac:dyDescent="0.2">
      <c r="B322" s="27"/>
    </row>
    <row r="323" spans="2:2" x14ac:dyDescent="0.2">
      <c r="B323" s="27"/>
    </row>
    <row r="324" spans="2:2" x14ac:dyDescent="0.2">
      <c r="B324" s="27"/>
    </row>
    <row r="325" spans="2:2" x14ac:dyDescent="0.2">
      <c r="B325" s="27"/>
    </row>
    <row r="326" spans="2:2" x14ac:dyDescent="0.2">
      <c r="B326" s="27"/>
    </row>
    <row r="327" spans="2:2" x14ac:dyDescent="0.2">
      <c r="B327" s="27"/>
    </row>
    <row r="328" spans="2:2" x14ac:dyDescent="0.2">
      <c r="B328" s="27"/>
    </row>
    <row r="329" spans="2:2" x14ac:dyDescent="0.2">
      <c r="B329" s="27"/>
    </row>
    <row r="330" spans="2:2" x14ac:dyDescent="0.2">
      <c r="B330" s="27"/>
    </row>
    <row r="331" spans="2:2" x14ac:dyDescent="0.2">
      <c r="B331" s="27"/>
    </row>
    <row r="332" spans="2:2" x14ac:dyDescent="0.2">
      <c r="B332" s="27"/>
    </row>
    <row r="333" spans="2:2" x14ac:dyDescent="0.2">
      <c r="B333" s="27"/>
    </row>
    <row r="334" spans="2:2" x14ac:dyDescent="0.2">
      <c r="B334" s="27"/>
    </row>
    <row r="335" spans="2:2" x14ac:dyDescent="0.2">
      <c r="B335" s="27"/>
    </row>
    <row r="336" spans="2:2" x14ac:dyDescent="0.2">
      <c r="B336" s="27"/>
    </row>
    <row r="337" spans="2:2" x14ac:dyDescent="0.2">
      <c r="B337" s="27"/>
    </row>
    <row r="338" spans="2:2" x14ac:dyDescent="0.2">
      <c r="B338" s="27"/>
    </row>
    <row r="339" spans="2:2" x14ac:dyDescent="0.2">
      <c r="B339" s="27"/>
    </row>
    <row r="340" spans="2:2" x14ac:dyDescent="0.2">
      <c r="B340" s="27"/>
    </row>
    <row r="341" spans="2:2" x14ac:dyDescent="0.2">
      <c r="B341" s="27"/>
    </row>
    <row r="342" spans="2:2" x14ac:dyDescent="0.2">
      <c r="B342" s="27"/>
    </row>
    <row r="343" spans="2:2" x14ac:dyDescent="0.2">
      <c r="B343" s="27"/>
    </row>
    <row r="344" spans="2:2" x14ac:dyDescent="0.2">
      <c r="B344" s="27"/>
    </row>
    <row r="345" spans="2:2" x14ac:dyDescent="0.2">
      <c r="B345" s="27"/>
    </row>
    <row r="346" spans="2:2" x14ac:dyDescent="0.2">
      <c r="B346" s="27"/>
    </row>
    <row r="347" spans="2:2" x14ac:dyDescent="0.2">
      <c r="B347" s="27"/>
    </row>
    <row r="348" spans="2:2" x14ac:dyDescent="0.2">
      <c r="B348" s="27"/>
    </row>
    <row r="349" spans="2:2" x14ac:dyDescent="0.2">
      <c r="B349" s="27"/>
    </row>
    <row r="350" spans="2:2" x14ac:dyDescent="0.2">
      <c r="B350" s="27"/>
    </row>
    <row r="351" spans="2:2" x14ac:dyDescent="0.2">
      <c r="B351" s="27"/>
    </row>
    <row r="352" spans="2:2" x14ac:dyDescent="0.2">
      <c r="B352" s="27"/>
    </row>
    <row r="353" spans="2:2" x14ac:dyDescent="0.2">
      <c r="B353" s="27"/>
    </row>
    <row r="354" spans="2:2" x14ac:dyDescent="0.2">
      <c r="B354" s="27"/>
    </row>
    <row r="355" spans="2:2" x14ac:dyDescent="0.2">
      <c r="B355" s="27"/>
    </row>
    <row r="356" spans="2:2" x14ac:dyDescent="0.2">
      <c r="B356" s="27"/>
    </row>
    <row r="357" spans="2:2" x14ac:dyDescent="0.2">
      <c r="B357" s="27"/>
    </row>
    <row r="358" spans="2:2" x14ac:dyDescent="0.2">
      <c r="B358" s="27"/>
    </row>
    <row r="359" spans="2:2" x14ac:dyDescent="0.2">
      <c r="B359" s="27"/>
    </row>
    <row r="360" spans="2:2" x14ac:dyDescent="0.2">
      <c r="B360" s="27"/>
    </row>
    <row r="361" spans="2:2" x14ac:dyDescent="0.2">
      <c r="B361" s="27"/>
    </row>
    <row r="362" spans="2:2" x14ac:dyDescent="0.2">
      <c r="B362" s="27"/>
    </row>
    <row r="363" spans="2:2" x14ac:dyDescent="0.2">
      <c r="B363" s="27"/>
    </row>
    <row r="364" spans="2:2" x14ac:dyDescent="0.2">
      <c r="B364" s="27"/>
    </row>
    <row r="365" spans="2:2" x14ac:dyDescent="0.2">
      <c r="B365" s="27"/>
    </row>
    <row r="366" spans="2:2" x14ac:dyDescent="0.2">
      <c r="B366" s="27"/>
    </row>
    <row r="367" spans="2:2" x14ac:dyDescent="0.2">
      <c r="B367" s="27"/>
    </row>
    <row r="368" spans="2:2" x14ac:dyDescent="0.2">
      <c r="B368" s="27"/>
    </row>
    <row r="369" spans="2:2" x14ac:dyDescent="0.2">
      <c r="B369" s="27"/>
    </row>
    <row r="370" spans="2:2" x14ac:dyDescent="0.2">
      <c r="B370" s="27"/>
    </row>
    <row r="371" spans="2:2" x14ac:dyDescent="0.2">
      <c r="B371" s="27"/>
    </row>
    <row r="372" spans="2:2" x14ac:dyDescent="0.2">
      <c r="B372" s="27"/>
    </row>
    <row r="373" spans="2:2" x14ac:dyDescent="0.2">
      <c r="B373" s="27"/>
    </row>
    <row r="374" spans="2:2" x14ac:dyDescent="0.2">
      <c r="B374" s="27"/>
    </row>
    <row r="375" spans="2:2" x14ac:dyDescent="0.2">
      <c r="B375" s="27"/>
    </row>
    <row r="376" spans="2:2" x14ac:dyDescent="0.2">
      <c r="B376" s="27"/>
    </row>
    <row r="377" spans="2:2" x14ac:dyDescent="0.2">
      <c r="B377" s="27"/>
    </row>
    <row r="378" spans="2:2" x14ac:dyDescent="0.2">
      <c r="B378" s="27"/>
    </row>
    <row r="379" spans="2:2" x14ac:dyDescent="0.2">
      <c r="B379" s="27"/>
    </row>
    <row r="380" spans="2:2" x14ac:dyDescent="0.2">
      <c r="B380" s="27"/>
    </row>
    <row r="381" spans="2:2" x14ac:dyDescent="0.2">
      <c r="B381" s="27"/>
    </row>
    <row r="382" spans="2:2" x14ac:dyDescent="0.2">
      <c r="B382" s="27"/>
    </row>
    <row r="383" spans="2:2" x14ac:dyDescent="0.2">
      <c r="B383" s="27"/>
    </row>
    <row r="384" spans="2:2" x14ac:dyDescent="0.2">
      <c r="B384" s="27"/>
    </row>
    <row r="385" spans="2:2" x14ac:dyDescent="0.2">
      <c r="B385" s="27"/>
    </row>
    <row r="386" spans="2:2" x14ac:dyDescent="0.2">
      <c r="B386" s="27"/>
    </row>
    <row r="387" spans="2:2" x14ac:dyDescent="0.2">
      <c r="B387" s="27"/>
    </row>
    <row r="388" spans="2:2" x14ac:dyDescent="0.2">
      <c r="B388" s="27"/>
    </row>
    <row r="389" spans="2:2" x14ac:dyDescent="0.2">
      <c r="B389" s="27"/>
    </row>
    <row r="390" spans="2:2" x14ac:dyDescent="0.2">
      <c r="B390" s="27"/>
    </row>
    <row r="391" spans="2:2" x14ac:dyDescent="0.2">
      <c r="B391" s="27"/>
    </row>
    <row r="392" spans="2:2" x14ac:dyDescent="0.2">
      <c r="B392" s="27"/>
    </row>
    <row r="393" spans="2:2" x14ac:dyDescent="0.2">
      <c r="B393" s="27"/>
    </row>
    <row r="394" spans="2:2" x14ac:dyDescent="0.2">
      <c r="B394" s="27"/>
    </row>
    <row r="395" spans="2:2" x14ac:dyDescent="0.2">
      <c r="B395" s="27"/>
    </row>
    <row r="396" spans="2:2" x14ac:dyDescent="0.2">
      <c r="B396" s="27"/>
    </row>
    <row r="397" spans="2:2" x14ac:dyDescent="0.2">
      <c r="B397" s="27"/>
    </row>
    <row r="398" spans="2:2" x14ac:dyDescent="0.2">
      <c r="B398" s="27"/>
    </row>
    <row r="399" spans="2:2" x14ac:dyDescent="0.2">
      <c r="B399" s="27"/>
    </row>
    <row r="400" spans="2:2" x14ac:dyDescent="0.2">
      <c r="B400" s="27"/>
    </row>
    <row r="401" spans="2:2" x14ac:dyDescent="0.2">
      <c r="B401" s="27"/>
    </row>
    <row r="402" spans="2:2" x14ac:dyDescent="0.2">
      <c r="B402" s="27"/>
    </row>
    <row r="403" spans="2:2" x14ac:dyDescent="0.2">
      <c r="B403" s="27"/>
    </row>
    <row r="404" spans="2:2" x14ac:dyDescent="0.2">
      <c r="B404" s="27"/>
    </row>
    <row r="405" spans="2:2" x14ac:dyDescent="0.2">
      <c r="B405" s="27"/>
    </row>
    <row r="406" spans="2:2" x14ac:dyDescent="0.2">
      <c r="B406" s="27"/>
    </row>
    <row r="407" spans="2:2" x14ac:dyDescent="0.2">
      <c r="B407" s="27"/>
    </row>
    <row r="408" spans="2:2" x14ac:dyDescent="0.2">
      <c r="B408" s="27"/>
    </row>
    <row r="409" spans="2:2" x14ac:dyDescent="0.2">
      <c r="B409" s="27"/>
    </row>
    <row r="410" spans="2:2" x14ac:dyDescent="0.2">
      <c r="B410" s="27"/>
    </row>
    <row r="411" spans="2:2" x14ac:dyDescent="0.2">
      <c r="B411" s="27"/>
    </row>
    <row r="412" spans="2:2" x14ac:dyDescent="0.2">
      <c r="B412" s="27"/>
    </row>
    <row r="413" spans="2:2" x14ac:dyDescent="0.2">
      <c r="B413" s="27"/>
    </row>
    <row r="414" spans="2:2" x14ac:dyDescent="0.2">
      <c r="B414" s="27"/>
    </row>
    <row r="415" spans="2:2" x14ac:dyDescent="0.2">
      <c r="B415" s="27"/>
    </row>
    <row r="416" spans="2:2" x14ac:dyDescent="0.2">
      <c r="B416" s="27"/>
    </row>
    <row r="417" spans="2:2" x14ac:dyDescent="0.2">
      <c r="B417" s="27"/>
    </row>
    <row r="418" spans="2:2" x14ac:dyDescent="0.2">
      <c r="B418" s="27"/>
    </row>
    <row r="419" spans="2:2" x14ac:dyDescent="0.2">
      <c r="B419" s="27"/>
    </row>
    <row r="420" spans="2:2" x14ac:dyDescent="0.2">
      <c r="B420" s="27"/>
    </row>
    <row r="421" spans="2:2" x14ac:dyDescent="0.2">
      <c r="B421" s="27"/>
    </row>
    <row r="422" spans="2:2" x14ac:dyDescent="0.2">
      <c r="B422" s="27"/>
    </row>
    <row r="423" spans="2:2" x14ac:dyDescent="0.2">
      <c r="B423" s="27"/>
    </row>
    <row r="424" spans="2:2" x14ac:dyDescent="0.2">
      <c r="B424" s="27"/>
    </row>
    <row r="425" spans="2:2" x14ac:dyDescent="0.2">
      <c r="B425" s="27"/>
    </row>
    <row r="426" spans="2:2" x14ac:dyDescent="0.2">
      <c r="B426" s="27"/>
    </row>
    <row r="427" spans="2:2" x14ac:dyDescent="0.2">
      <c r="B427" s="27"/>
    </row>
    <row r="428" spans="2:2" x14ac:dyDescent="0.2">
      <c r="B428" s="27"/>
    </row>
    <row r="429" spans="2:2" x14ac:dyDescent="0.2">
      <c r="B429" s="27"/>
    </row>
    <row r="430" spans="2:2" x14ac:dyDescent="0.2">
      <c r="B430" s="27"/>
    </row>
    <row r="431" spans="2:2" x14ac:dyDescent="0.2">
      <c r="B431" s="27"/>
    </row>
    <row r="432" spans="2:2" x14ac:dyDescent="0.2">
      <c r="B432" s="27"/>
    </row>
    <row r="433" spans="2:2" x14ac:dyDescent="0.2">
      <c r="B433" s="27"/>
    </row>
    <row r="434" spans="2:2" x14ac:dyDescent="0.2">
      <c r="B434" s="27"/>
    </row>
    <row r="435" spans="2:2" x14ac:dyDescent="0.2">
      <c r="B435" s="27"/>
    </row>
    <row r="436" spans="2:2" x14ac:dyDescent="0.2">
      <c r="B436" s="27"/>
    </row>
    <row r="437" spans="2:2" x14ac:dyDescent="0.2">
      <c r="B437" s="27"/>
    </row>
    <row r="438" spans="2:2" x14ac:dyDescent="0.2">
      <c r="B438" s="27"/>
    </row>
    <row r="439" spans="2:2" x14ac:dyDescent="0.2">
      <c r="B439" s="27"/>
    </row>
    <row r="440" spans="2:2" x14ac:dyDescent="0.2">
      <c r="B440" s="27"/>
    </row>
    <row r="441" spans="2:2" x14ac:dyDescent="0.2">
      <c r="B441" s="27"/>
    </row>
    <row r="442" spans="2:2" x14ac:dyDescent="0.2">
      <c r="B442" s="27"/>
    </row>
    <row r="443" spans="2:2" x14ac:dyDescent="0.2">
      <c r="B443" s="27"/>
    </row>
    <row r="444" spans="2:2" x14ac:dyDescent="0.2">
      <c r="B444" s="27"/>
    </row>
    <row r="445" spans="2:2" x14ac:dyDescent="0.2">
      <c r="B445" s="27"/>
    </row>
    <row r="446" spans="2:2" x14ac:dyDescent="0.2">
      <c r="B446" s="27"/>
    </row>
    <row r="447" spans="2:2" x14ac:dyDescent="0.2">
      <c r="B447" s="27"/>
    </row>
    <row r="448" spans="2:2" x14ac:dyDescent="0.2">
      <c r="B448" s="27"/>
    </row>
    <row r="449" spans="2:2" x14ac:dyDescent="0.2">
      <c r="B449" s="27"/>
    </row>
    <row r="450" spans="2:2" x14ac:dyDescent="0.2">
      <c r="B450" s="27"/>
    </row>
    <row r="451" spans="2:2" x14ac:dyDescent="0.2">
      <c r="B451" s="27"/>
    </row>
    <row r="452" spans="2:2" x14ac:dyDescent="0.2">
      <c r="B452" s="27"/>
    </row>
    <row r="453" spans="2:2" x14ac:dyDescent="0.2">
      <c r="B453" s="27"/>
    </row>
    <row r="454" spans="2:2" x14ac:dyDescent="0.2">
      <c r="B454" s="27"/>
    </row>
    <row r="455" spans="2:2" x14ac:dyDescent="0.2">
      <c r="B455" s="27"/>
    </row>
    <row r="456" spans="2:2" x14ac:dyDescent="0.2">
      <c r="B456" s="27"/>
    </row>
    <row r="457" spans="2:2" x14ac:dyDescent="0.2">
      <c r="B457" s="27"/>
    </row>
    <row r="458" spans="2:2" x14ac:dyDescent="0.2">
      <c r="B458" s="27"/>
    </row>
    <row r="459" spans="2:2" x14ac:dyDescent="0.2">
      <c r="B459" s="27"/>
    </row>
    <row r="460" spans="2:2" x14ac:dyDescent="0.2">
      <c r="B460" s="27"/>
    </row>
    <row r="461" spans="2:2" x14ac:dyDescent="0.2">
      <c r="B461" s="27"/>
    </row>
    <row r="462" spans="2:2" x14ac:dyDescent="0.2">
      <c r="B462" s="27"/>
    </row>
    <row r="463" spans="2:2" x14ac:dyDescent="0.2">
      <c r="B463" s="27"/>
    </row>
    <row r="464" spans="2:2" x14ac:dyDescent="0.2">
      <c r="B464" s="27"/>
    </row>
    <row r="465" spans="2:2" x14ac:dyDescent="0.2">
      <c r="B465" s="27"/>
    </row>
    <row r="466" spans="2:2" x14ac:dyDescent="0.2">
      <c r="B466" s="27"/>
    </row>
    <row r="467" spans="2:2" x14ac:dyDescent="0.2">
      <c r="B467" s="27"/>
    </row>
    <row r="468" spans="2:2" x14ac:dyDescent="0.2">
      <c r="B468" s="27"/>
    </row>
    <row r="469" spans="2:2" x14ac:dyDescent="0.2">
      <c r="B469" s="27"/>
    </row>
    <row r="470" spans="2:2" x14ac:dyDescent="0.2">
      <c r="B470" s="27"/>
    </row>
    <row r="471" spans="2:2" x14ac:dyDescent="0.2">
      <c r="B471" s="27"/>
    </row>
    <row r="472" spans="2:2" x14ac:dyDescent="0.2">
      <c r="B472" s="27"/>
    </row>
    <row r="473" spans="2:2" x14ac:dyDescent="0.2">
      <c r="B473" s="27"/>
    </row>
    <row r="474" spans="2:2" x14ac:dyDescent="0.2">
      <c r="B474" s="27"/>
    </row>
    <row r="475" spans="2:2" x14ac:dyDescent="0.2">
      <c r="B475" s="27"/>
    </row>
    <row r="476" spans="2:2" x14ac:dyDescent="0.2">
      <c r="B476" s="27"/>
    </row>
    <row r="477" spans="2:2" x14ac:dyDescent="0.2">
      <c r="B477" s="27"/>
    </row>
    <row r="478" spans="2:2" x14ac:dyDescent="0.2">
      <c r="B478" s="27"/>
    </row>
    <row r="479" spans="2:2" x14ac:dyDescent="0.2">
      <c r="B479" s="27"/>
    </row>
    <row r="480" spans="2:2" x14ac:dyDescent="0.2">
      <c r="B480" s="27"/>
    </row>
    <row r="481" spans="2:2" x14ac:dyDescent="0.2">
      <c r="B481" s="27"/>
    </row>
    <row r="482" spans="2:2" x14ac:dyDescent="0.2">
      <c r="B482" s="27"/>
    </row>
    <row r="483" spans="2:2" x14ac:dyDescent="0.2">
      <c r="B483" s="27"/>
    </row>
    <row r="484" spans="2:2" x14ac:dyDescent="0.2">
      <c r="B484" s="27"/>
    </row>
    <row r="485" spans="2:2" x14ac:dyDescent="0.2">
      <c r="B485" s="27"/>
    </row>
    <row r="486" spans="2:2" x14ac:dyDescent="0.2">
      <c r="B486" s="27"/>
    </row>
    <row r="487" spans="2:2" x14ac:dyDescent="0.2">
      <c r="B487" s="27"/>
    </row>
    <row r="488" spans="2:2" x14ac:dyDescent="0.2">
      <c r="B488" s="27"/>
    </row>
    <row r="489" spans="2:2" x14ac:dyDescent="0.2">
      <c r="B489" s="27"/>
    </row>
    <row r="490" spans="2:2" x14ac:dyDescent="0.2">
      <c r="B490" s="27"/>
    </row>
    <row r="491" spans="2:2" x14ac:dyDescent="0.2">
      <c r="B491" s="27"/>
    </row>
    <row r="492" spans="2:2" x14ac:dyDescent="0.2">
      <c r="B492" s="27"/>
    </row>
    <row r="493" spans="2:2" x14ac:dyDescent="0.2">
      <c r="B493" s="27"/>
    </row>
    <row r="494" spans="2:2" x14ac:dyDescent="0.2">
      <c r="B494" s="27"/>
    </row>
    <row r="495" spans="2:2" x14ac:dyDescent="0.2">
      <c r="B495" s="27"/>
    </row>
    <row r="496" spans="2:2" x14ac:dyDescent="0.2">
      <c r="B496" s="27"/>
    </row>
    <row r="497" spans="2:2" x14ac:dyDescent="0.2">
      <c r="B497" s="27"/>
    </row>
    <row r="498" spans="2:2" x14ac:dyDescent="0.2">
      <c r="B498" s="27"/>
    </row>
    <row r="499" spans="2:2" x14ac:dyDescent="0.2">
      <c r="B499" s="27"/>
    </row>
    <row r="500" spans="2:2" x14ac:dyDescent="0.2">
      <c r="B500" s="27"/>
    </row>
    <row r="501" spans="2:2" x14ac:dyDescent="0.2">
      <c r="B501" s="27"/>
    </row>
    <row r="502" spans="2:2" x14ac:dyDescent="0.2">
      <c r="B502" s="27"/>
    </row>
    <row r="503" spans="2:2" x14ac:dyDescent="0.2">
      <c r="B503" s="27"/>
    </row>
    <row r="504" spans="2:2" x14ac:dyDescent="0.2">
      <c r="B504" s="27"/>
    </row>
    <row r="505" spans="2:2" x14ac:dyDescent="0.2">
      <c r="B505" s="27"/>
    </row>
    <row r="506" spans="2:2" x14ac:dyDescent="0.2">
      <c r="B506" s="27"/>
    </row>
    <row r="507" spans="2:2" x14ac:dyDescent="0.2">
      <c r="B507" s="27"/>
    </row>
    <row r="508" spans="2:2" x14ac:dyDescent="0.2">
      <c r="B508" s="27"/>
    </row>
    <row r="509" spans="2:2" x14ac:dyDescent="0.2">
      <c r="B509" s="27"/>
    </row>
    <row r="510" spans="2:2" x14ac:dyDescent="0.2">
      <c r="B510" s="27"/>
    </row>
    <row r="511" spans="2:2" x14ac:dyDescent="0.2">
      <c r="B511" s="27"/>
    </row>
    <row r="512" spans="2:2" x14ac:dyDescent="0.2">
      <c r="B512" s="27"/>
    </row>
    <row r="513" spans="2:2" x14ac:dyDescent="0.2">
      <c r="B513" s="27"/>
    </row>
    <row r="514" spans="2:2" x14ac:dyDescent="0.2">
      <c r="B514" s="27"/>
    </row>
    <row r="515" spans="2:2" x14ac:dyDescent="0.2">
      <c r="B515" s="27"/>
    </row>
    <row r="516" spans="2:2" x14ac:dyDescent="0.2">
      <c r="B516" s="27"/>
    </row>
    <row r="517" spans="2:2" x14ac:dyDescent="0.2">
      <c r="B517" s="27"/>
    </row>
    <row r="518" spans="2:2" x14ac:dyDescent="0.2">
      <c r="B518" s="27"/>
    </row>
    <row r="519" spans="2:2" x14ac:dyDescent="0.2">
      <c r="B519" s="27"/>
    </row>
    <row r="520" spans="2:2" x14ac:dyDescent="0.2">
      <c r="B520" s="27"/>
    </row>
    <row r="521" spans="2:2" x14ac:dyDescent="0.2">
      <c r="B521" s="27"/>
    </row>
    <row r="522" spans="2:2" x14ac:dyDescent="0.2">
      <c r="B522" s="27"/>
    </row>
    <row r="523" spans="2:2" x14ac:dyDescent="0.2">
      <c r="B523" s="27"/>
    </row>
    <row r="524" spans="2:2" x14ac:dyDescent="0.2">
      <c r="B524" s="27"/>
    </row>
    <row r="525" spans="2:2" x14ac:dyDescent="0.2">
      <c r="B525" s="27"/>
    </row>
    <row r="526" spans="2:2" x14ac:dyDescent="0.2">
      <c r="B526" s="27"/>
    </row>
    <row r="527" spans="2:2" x14ac:dyDescent="0.2">
      <c r="B527" s="27"/>
    </row>
    <row r="528" spans="2:2" x14ac:dyDescent="0.2">
      <c r="B528" s="27"/>
    </row>
    <row r="529" spans="2:2" x14ac:dyDescent="0.2">
      <c r="B529" s="27"/>
    </row>
    <row r="530" spans="2:2" x14ac:dyDescent="0.2">
      <c r="B530" s="27"/>
    </row>
    <row r="531" spans="2:2" x14ac:dyDescent="0.2">
      <c r="B531" s="27"/>
    </row>
    <row r="532" spans="2:2" x14ac:dyDescent="0.2">
      <c r="B532" s="27"/>
    </row>
    <row r="533" spans="2:2" x14ac:dyDescent="0.2">
      <c r="B533" s="27"/>
    </row>
    <row r="534" spans="2:2" x14ac:dyDescent="0.2">
      <c r="B534" s="27"/>
    </row>
    <row r="535" spans="2:2" x14ac:dyDescent="0.2">
      <c r="B535" s="27"/>
    </row>
    <row r="536" spans="2:2" x14ac:dyDescent="0.2">
      <c r="B536" s="27"/>
    </row>
    <row r="537" spans="2:2" x14ac:dyDescent="0.2">
      <c r="B537" s="27"/>
    </row>
    <row r="538" spans="2:2" x14ac:dyDescent="0.2">
      <c r="B538" s="27"/>
    </row>
    <row r="539" spans="2:2" x14ac:dyDescent="0.2">
      <c r="B539" s="27"/>
    </row>
    <row r="540" spans="2:2" x14ac:dyDescent="0.2">
      <c r="B540" s="27"/>
    </row>
    <row r="541" spans="2:2" x14ac:dyDescent="0.2">
      <c r="B541" s="27"/>
    </row>
    <row r="542" spans="2:2" x14ac:dyDescent="0.2">
      <c r="B542" s="27"/>
    </row>
    <row r="543" spans="2:2" x14ac:dyDescent="0.2">
      <c r="B543" s="27"/>
    </row>
    <row r="544" spans="2:2" x14ac:dyDescent="0.2">
      <c r="B544" s="27"/>
    </row>
    <row r="545" spans="2:2" x14ac:dyDescent="0.2">
      <c r="B545" s="27"/>
    </row>
    <row r="546" spans="2:2" x14ac:dyDescent="0.2">
      <c r="B546" s="27"/>
    </row>
    <row r="547" spans="2:2" x14ac:dyDescent="0.2">
      <c r="B547" s="27"/>
    </row>
    <row r="548" spans="2:2" x14ac:dyDescent="0.2">
      <c r="B548" s="27"/>
    </row>
    <row r="549" spans="2:2" x14ac:dyDescent="0.2">
      <c r="B549" s="27"/>
    </row>
    <row r="550" spans="2:2" x14ac:dyDescent="0.2">
      <c r="B550" s="27"/>
    </row>
    <row r="551" spans="2:2" x14ac:dyDescent="0.2">
      <c r="B551" s="27"/>
    </row>
    <row r="552" spans="2:2" x14ac:dyDescent="0.2">
      <c r="B552" s="27"/>
    </row>
    <row r="553" spans="2:2" x14ac:dyDescent="0.2">
      <c r="B553" s="27"/>
    </row>
    <row r="554" spans="2:2" x14ac:dyDescent="0.2">
      <c r="B554" s="27"/>
    </row>
    <row r="555" spans="2:2" x14ac:dyDescent="0.2">
      <c r="B555" s="27"/>
    </row>
    <row r="556" spans="2:2" x14ac:dyDescent="0.2">
      <c r="B556" s="27"/>
    </row>
    <row r="557" spans="2:2" x14ac:dyDescent="0.2">
      <c r="B557" s="27"/>
    </row>
    <row r="558" spans="2:2" x14ac:dyDescent="0.2">
      <c r="B558" s="27"/>
    </row>
    <row r="559" spans="2:2" x14ac:dyDescent="0.2">
      <c r="B559" s="27"/>
    </row>
    <row r="560" spans="2:2" x14ac:dyDescent="0.2">
      <c r="B560" s="27"/>
    </row>
    <row r="561" spans="2:2" x14ac:dyDescent="0.2">
      <c r="B561" s="27"/>
    </row>
    <row r="562" spans="2:2" x14ac:dyDescent="0.2">
      <c r="B562" s="27"/>
    </row>
    <row r="563" spans="2:2" x14ac:dyDescent="0.2">
      <c r="B563" s="27"/>
    </row>
    <row r="564" spans="2:2" x14ac:dyDescent="0.2">
      <c r="B564" s="27"/>
    </row>
    <row r="565" spans="2:2" x14ac:dyDescent="0.2">
      <c r="B565" s="27"/>
    </row>
    <row r="566" spans="2:2" x14ac:dyDescent="0.2">
      <c r="B566" s="27"/>
    </row>
    <row r="567" spans="2:2" x14ac:dyDescent="0.2">
      <c r="B567" s="27"/>
    </row>
    <row r="568" spans="2:2" x14ac:dyDescent="0.2">
      <c r="B568" s="27"/>
    </row>
    <row r="569" spans="2:2" x14ac:dyDescent="0.2">
      <c r="B569" s="27"/>
    </row>
    <row r="570" spans="2:2" x14ac:dyDescent="0.2">
      <c r="B570" s="27"/>
    </row>
    <row r="571" spans="2:2" x14ac:dyDescent="0.2">
      <c r="B571" s="27"/>
    </row>
    <row r="572" spans="2:2" x14ac:dyDescent="0.2">
      <c r="B572" s="27"/>
    </row>
    <row r="573" spans="2:2" x14ac:dyDescent="0.2">
      <c r="B573" s="27"/>
    </row>
    <row r="574" spans="2:2" x14ac:dyDescent="0.2">
      <c r="B574" s="27"/>
    </row>
    <row r="575" spans="2:2" x14ac:dyDescent="0.2">
      <c r="B575" s="27"/>
    </row>
    <row r="576" spans="2:2" x14ac:dyDescent="0.2">
      <c r="B576" s="27"/>
    </row>
    <row r="577" spans="2:2" x14ac:dyDescent="0.2">
      <c r="B577" s="27"/>
    </row>
    <row r="578" spans="2:2" x14ac:dyDescent="0.2">
      <c r="B578" s="27"/>
    </row>
    <row r="579" spans="2:2" x14ac:dyDescent="0.2">
      <c r="B579" s="27"/>
    </row>
    <row r="580" spans="2:2" x14ac:dyDescent="0.2">
      <c r="B580" s="27"/>
    </row>
    <row r="581" spans="2:2" x14ac:dyDescent="0.2">
      <c r="B581" s="27"/>
    </row>
    <row r="582" spans="2:2" x14ac:dyDescent="0.2">
      <c r="B582" s="27"/>
    </row>
    <row r="583" spans="2:2" x14ac:dyDescent="0.2">
      <c r="B583" s="27"/>
    </row>
    <row r="584" spans="2:2" x14ac:dyDescent="0.2">
      <c r="B584" s="27"/>
    </row>
    <row r="585" spans="2:2" x14ac:dyDescent="0.2">
      <c r="B585" s="27"/>
    </row>
    <row r="586" spans="2:2" x14ac:dyDescent="0.2">
      <c r="B586" s="27"/>
    </row>
    <row r="587" spans="2:2" x14ac:dyDescent="0.2">
      <c r="B587" s="27"/>
    </row>
    <row r="588" spans="2:2" x14ac:dyDescent="0.2">
      <c r="B588" s="27"/>
    </row>
    <row r="589" spans="2:2" x14ac:dyDescent="0.2">
      <c r="B589" s="27"/>
    </row>
    <row r="590" spans="2:2" x14ac:dyDescent="0.2">
      <c r="B590" s="27"/>
    </row>
    <row r="591" spans="2:2" x14ac:dyDescent="0.2">
      <c r="B591" s="27"/>
    </row>
    <row r="592" spans="2:2" x14ac:dyDescent="0.2">
      <c r="B592" s="27"/>
    </row>
    <row r="593" spans="2:2" x14ac:dyDescent="0.2">
      <c r="B593" s="27"/>
    </row>
    <row r="594" spans="2:2" x14ac:dyDescent="0.2">
      <c r="B594" s="27"/>
    </row>
    <row r="595" spans="2:2" x14ac:dyDescent="0.2">
      <c r="B595" s="27"/>
    </row>
    <row r="596" spans="2:2" x14ac:dyDescent="0.2">
      <c r="B596" s="27"/>
    </row>
    <row r="597" spans="2:2" x14ac:dyDescent="0.2">
      <c r="B597" s="27"/>
    </row>
    <row r="598" spans="2:2" x14ac:dyDescent="0.2">
      <c r="B598" s="27"/>
    </row>
    <row r="599" spans="2:2" x14ac:dyDescent="0.2">
      <c r="B599" s="27"/>
    </row>
    <row r="600" spans="2:2" x14ac:dyDescent="0.2">
      <c r="B600" s="27"/>
    </row>
    <row r="601" spans="2:2" x14ac:dyDescent="0.2">
      <c r="B601" s="27"/>
    </row>
    <row r="602" spans="2:2" x14ac:dyDescent="0.2">
      <c r="B602" s="27"/>
    </row>
    <row r="603" spans="2:2" x14ac:dyDescent="0.2">
      <c r="B603" s="27"/>
    </row>
    <row r="604" spans="2:2" x14ac:dyDescent="0.2">
      <c r="B604" s="27"/>
    </row>
    <row r="605" spans="2:2" x14ac:dyDescent="0.2">
      <c r="B605" s="27"/>
    </row>
    <row r="606" spans="2:2" x14ac:dyDescent="0.2">
      <c r="B606" s="27"/>
    </row>
    <row r="607" spans="2:2" x14ac:dyDescent="0.2">
      <c r="B607" s="27"/>
    </row>
    <row r="608" spans="2:2" x14ac:dyDescent="0.2">
      <c r="B608" s="27"/>
    </row>
    <row r="609" spans="2:2" x14ac:dyDescent="0.2">
      <c r="B609" s="27"/>
    </row>
    <row r="610" spans="2:2" x14ac:dyDescent="0.2">
      <c r="B610" s="27"/>
    </row>
    <row r="611" spans="2:2" x14ac:dyDescent="0.2">
      <c r="B611" s="27"/>
    </row>
    <row r="612" spans="2:2" x14ac:dyDescent="0.2">
      <c r="B612" s="27"/>
    </row>
    <row r="613" spans="2:2" x14ac:dyDescent="0.2">
      <c r="B613" s="27"/>
    </row>
    <row r="614" spans="2:2" x14ac:dyDescent="0.2">
      <c r="B614" s="27"/>
    </row>
    <row r="615" spans="2:2" x14ac:dyDescent="0.2">
      <c r="B615" s="27"/>
    </row>
    <row r="616" spans="2:2" x14ac:dyDescent="0.2">
      <c r="B616" s="27"/>
    </row>
    <row r="617" spans="2:2" x14ac:dyDescent="0.2">
      <c r="B617" s="27"/>
    </row>
    <row r="618" spans="2:2" x14ac:dyDescent="0.2">
      <c r="B618" s="27"/>
    </row>
    <row r="619" spans="2:2" x14ac:dyDescent="0.2">
      <c r="B619" s="27"/>
    </row>
    <row r="620" spans="2:2" x14ac:dyDescent="0.2">
      <c r="B620" s="27"/>
    </row>
    <row r="621" spans="2:2" x14ac:dyDescent="0.2">
      <c r="B621" s="27"/>
    </row>
    <row r="622" spans="2:2" x14ac:dyDescent="0.2">
      <c r="B622" s="27"/>
    </row>
    <row r="623" spans="2:2" x14ac:dyDescent="0.2">
      <c r="B623" s="27"/>
    </row>
    <row r="624" spans="2:2" x14ac:dyDescent="0.2">
      <c r="B624" s="27"/>
    </row>
    <row r="625" spans="2:2" x14ac:dyDescent="0.2">
      <c r="B625" s="27"/>
    </row>
    <row r="626" spans="2:2" x14ac:dyDescent="0.2">
      <c r="B626" s="27"/>
    </row>
    <row r="627" spans="2:2" x14ac:dyDescent="0.2">
      <c r="B627" s="27"/>
    </row>
    <row r="628" spans="2:2" x14ac:dyDescent="0.2">
      <c r="B628" s="27"/>
    </row>
    <row r="629" spans="2:2" x14ac:dyDescent="0.2">
      <c r="B629" s="27"/>
    </row>
    <row r="630" spans="2:2" x14ac:dyDescent="0.2">
      <c r="B630" s="27"/>
    </row>
    <row r="631" spans="2:2" x14ac:dyDescent="0.2">
      <c r="B631" s="27"/>
    </row>
    <row r="632" spans="2:2" x14ac:dyDescent="0.2">
      <c r="B632" s="27"/>
    </row>
    <row r="633" spans="2:2" x14ac:dyDescent="0.2">
      <c r="B633" s="27"/>
    </row>
    <row r="634" spans="2:2" x14ac:dyDescent="0.2">
      <c r="B634" s="27"/>
    </row>
    <row r="635" spans="2:2" x14ac:dyDescent="0.2">
      <c r="B635" s="27"/>
    </row>
    <row r="636" spans="2:2" x14ac:dyDescent="0.2">
      <c r="B636" s="27"/>
    </row>
    <row r="637" spans="2:2" x14ac:dyDescent="0.2">
      <c r="B637" s="27"/>
    </row>
    <row r="638" spans="2:2" x14ac:dyDescent="0.2">
      <c r="B638" s="27"/>
    </row>
    <row r="639" spans="2:2" x14ac:dyDescent="0.2">
      <c r="B639" s="27"/>
    </row>
    <row r="640" spans="2:2" x14ac:dyDescent="0.2">
      <c r="B640" s="27"/>
    </row>
    <row r="641" spans="2:2" x14ac:dyDescent="0.2">
      <c r="B641" s="27"/>
    </row>
    <row r="642" spans="2:2" x14ac:dyDescent="0.2">
      <c r="B642" s="27"/>
    </row>
    <row r="643" spans="2:2" x14ac:dyDescent="0.2">
      <c r="B643" s="27"/>
    </row>
    <row r="644" spans="2:2" x14ac:dyDescent="0.2">
      <c r="B644" s="27"/>
    </row>
    <row r="645" spans="2:2" x14ac:dyDescent="0.2">
      <c r="B645" s="27"/>
    </row>
    <row r="646" spans="2:2" x14ac:dyDescent="0.2">
      <c r="B646" s="27"/>
    </row>
    <row r="647" spans="2:2" x14ac:dyDescent="0.2">
      <c r="B647" s="27"/>
    </row>
    <row r="648" spans="2:2" x14ac:dyDescent="0.2">
      <c r="B648" s="27"/>
    </row>
    <row r="649" spans="2:2" x14ac:dyDescent="0.2">
      <c r="B649" s="27"/>
    </row>
    <row r="650" spans="2:2" x14ac:dyDescent="0.2">
      <c r="B650" s="27"/>
    </row>
    <row r="651" spans="2:2" x14ac:dyDescent="0.2">
      <c r="B651" s="27"/>
    </row>
    <row r="652" spans="2:2" x14ac:dyDescent="0.2">
      <c r="B652" s="27"/>
    </row>
    <row r="653" spans="2:2" x14ac:dyDescent="0.2">
      <c r="B653" s="27"/>
    </row>
    <row r="654" spans="2:2" x14ac:dyDescent="0.2">
      <c r="B654" s="27"/>
    </row>
    <row r="655" spans="2:2" x14ac:dyDescent="0.2">
      <c r="B655" s="27"/>
    </row>
    <row r="656" spans="2:2" x14ac:dyDescent="0.2">
      <c r="B656" s="27"/>
    </row>
    <row r="657" spans="2:2" x14ac:dyDescent="0.2">
      <c r="B657" s="27"/>
    </row>
    <row r="658" spans="2:2" x14ac:dyDescent="0.2">
      <c r="B658" s="27"/>
    </row>
    <row r="659" spans="2:2" x14ac:dyDescent="0.2">
      <c r="B659" s="27"/>
    </row>
    <row r="660" spans="2:2" x14ac:dyDescent="0.2">
      <c r="B660" s="27"/>
    </row>
    <row r="661" spans="2:2" x14ac:dyDescent="0.2">
      <c r="B661" s="27"/>
    </row>
    <row r="662" spans="2:2" x14ac:dyDescent="0.2">
      <c r="B662" s="27"/>
    </row>
    <row r="663" spans="2:2" x14ac:dyDescent="0.2">
      <c r="B663" s="27"/>
    </row>
    <row r="664" spans="2:2" x14ac:dyDescent="0.2">
      <c r="B664" s="27"/>
    </row>
    <row r="665" spans="2:2" x14ac:dyDescent="0.2">
      <c r="B665" s="27"/>
    </row>
    <row r="666" spans="2:2" x14ac:dyDescent="0.2">
      <c r="B666" s="27"/>
    </row>
    <row r="667" spans="2:2" x14ac:dyDescent="0.2">
      <c r="B667" s="27"/>
    </row>
    <row r="668" spans="2:2" x14ac:dyDescent="0.2">
      <c r="B668" s="27"/>
    </row>
    <row r="669" spans="2:2" x14ac:dyDescent="0.2">
      <c r="B669" s="27"/>
    </row>
    <row r="670" spans="2:2" x14ac:dyDescent="0.2">
      <c r="B670" s="27"/>
    </row>
    <row r="671" spans="2:2" x14ac:dyDescent="0.2">
      <c r="B671" s="27"/>
    </row>
    <row r="672" spans="2:2" x14ac:dyDescent="0.2">
      <c r="B672" s="27"/>
    </row>
    <row r="673" spans="2:2" x14ac:dyDescent="0.2">
      <c r="B673" s="27"/>
    </row>
    <row r="674" spans="2:2" x14ac:dyDescent="0.2">
      <c r="B674" s="27"/>
    </row>
    <row r="675" spans="2:2" x14ac:dyDescent="0.2">
      <c r="B675" s="27"/>
    </row>
    <row r="676" spans="2:2" x14ac:dyDescent="0.2">
      <c r="B676" s="27"/>
    </row>
    <row r="677" spans="2:2" x14ac:dyDescent="0.2">
      <c r="B677" s="27"/>
    </row>
    <row r="678" spans="2:2" x14ac:dyDescent="0.2">
      <c r="B678" s="27"/>
    </row>
    <row r="679" spans="2:2" x14ac:dyDescent="0.2">
      <c r="B679" s="27"/>
    </row>
    <row r="680" spans="2:2" x14ac:dyDescent="0.2">
      <c r="B680" s="27"/>
    </row>
    <row r="681" spans="2:2" x14ac:dyDescent="0.2">
      <c r="B681" s="27"/>
    </row>
    <row r="682" spans="2:2" x14ac:dyDescent="0.2">
      <c r="B682" s="27"/>
    </row>
    <row r="683" spans="2:2" x14ac:dyDescent="0.2">
      <c r="B683" s="27"/>
    </row>
    <row r="684" spans="2:2" x14ac:dyDescent="0.2">
      <c r="B684" s="27"/>
    </row>
    <row r="685" spans="2:2" x14ac:dyDescent="0.2">
      <c r="B685" s="27"/>
    </row>
    <row r="686" spans="2:2" x14ac:dyDescent="0.2">
      <c r="B686" s="27"/>
    </row>
    <row r="687" spans="2:2" x14ac:dyDescent="0.2">
      <c r="B687" s="27"/>
    </row>
    <row r="688" spans="2:2" x14ac:dyDescent="0.2">
      <c r="B688" s="27"/>
    </row>
    <row r="689" spans="2:2" x14ac:dyDescent="0.2">
      <c r="B689" s="27"/>
    </row>
    <row r="690" spans="2:2" x14ac:dyDescent="0.2">
      <c r="B690" s="27"/>
    </row>
    <row r="691" spans="2:2" x14ac:dyDescent="0.2">
      <c r="B691" s="27"/>
    </row>
    <row r="692" spans="2:2" x14ac:dyDescent="0.2">
      <c r="B692" s="27"/>
    </row>
    <row r="693" spans="2:2" x14ac:dyDescent="0.2">
      <c r="B693" s="27"/>
    </row>
    <row r="694" spans="2:2" x14ac:dyDescent="0.2">
      <c r="B694" s="27"/>
    </row>
    <row r="695" spans="2:2" x14ac:dyDescent="0.2">
      <c r="B695" s="27"/>
    </row>
    <row r="696" spans="2:2" x14ac:dyDescent="0.2">
      <c r="B696" s="27"/>
    </row>
    <row r="697" spans="2:2" x14ac:dyDescent="0.2">
      <c r="B697" s="27"/>
    </row>
    <row r="698" spans="2:2" x14ac:dyDescent="0.2">
      <c r="B698" s="27"/>
    </row>
    <row r="699" spans="2:2" x14ac:dyDescent="0.2">
      <c r="B699" s="27"/>
    </row>
    <row r="700" spans="2:2" x14ac:dyDescent="0.2">
      <c r="B700" s="27"/>
    </row>
    <row r="701" spans="2:2" x14ac:dyDescent="0.2">
      <c r="B701" s="27"/>
    </row>
    <row r="702" spans="2:2" x14ac:dyDescent="0.2">
      <c r="B702" s="27"/>
    </row>
    <row r="703" spans="2:2" x14ac:dyDescent="0.2">
      <c r="B703" s="27"/>
    </row>
    <row r="704" spans="2:2" x14ac:dyDescent="0.2">
      <c r="B704" s="27"/>
    </row>
    <row r="705" spans="2:2" x14ac:dyDescent="0.2">
      <c r="B705" s="27"/>
    </row>
    <row r="706" spans="2:2" x14ac:dyDescent="0.2">
      <c r="B706" s="27"/>
    </row>
    <row r="707" spans="2:2" x14ac:dyDescent="0.2">
      <c r="B707" s="27"/>
    </row>
    <row r="708" spans="2:2" x14ac:dyDescent="0.2">
      <c r="B708" s="27"/>
    </row>
    <row r="709" spans="2:2" x14ac:dyDescent="0.2">
      <c r="B709" s="27"/>
    </row>
    <row r="710" spans="2:2" x14ac:dyDescent="0.2">
      <c r="B710" s="27"/>
    </row>
    <row r="711" spans="2:2" x14ac:dyDescent="0.2">
      <c r="B711" s="27"/>
    </row>
    <row r="712" spans="2:2" x14ac:dyDescent="0.2">
      <c r="B712" s="27"/>
    </row>
    <row r="713" spans="2:2" x14ac:dyDescent="0.2">
      <c r="B713" s="27"/>
    </row>
    <row r="714" spans="2:2" x14ac:dyDescent="0.2">
      <c r="B714" s="27"/>
    </row>
    <row r="715" spans="2:2" x14ac:dyDescent="0.2">
      <c r="B715" s="27"/>
    </row>
    <row r="716" spans="2:2" x14ac:dyDescent="0.2">
      <c r="B716" s="27"/>
    </row>
    <row r="717" spans="2:2" x14ac:dyDescent="0.2">
      <c r="B717" s="27"/>
    </row>
    <row r="718" spans="2:2" x14ac:dyDescent="0.2">
      <c r="B718" s="27"/>
    </row>
    <row r="719" spans="2:2" x14ac:dyDescent="0.2">
      <c r="B719" s="27"/>
    </row>
    <row r="720" spans="2:2" x14ac:dyDescent="0.2">
      <c r="B720" s="27"/>
    </row>
    <row r="721" spans="2:2" x14ac:dyDescent="0.2">
      <c r="B721" s="27"/>
    </row>
    <row r="722" spans="2:2" x14ac:dyDescent="0.2">
      <c r="B722" s="27"/>
    </row>
    <row r="723" spans="2:2" x14ac:dyDescent="0.2">
      <c r="B723" s="27"/>
    </row>
    <row r="724" spans="2:2" x14ac:dyDescent="0.2">
      <c r="B724" s="27"/>
    </row>
    <row r="725" spans="2:2" x14ac:dyDescent="0.2">
      <c r="B725" s="27"/>
    </row>
    <row r="726" spans="2:2" x14ac:dyDescent="0.2">
      <c r="B726" s="27"/>
    </row>
    <row r="727" spans="2:2" x14ac:dyDescent="0.2">
      <c r="B727" s="27"/>
    </row>
    <row r="728" spans="2:2" x14ac:dyDescent="0.2">
      <c r="B728" s="27"/>
    </row>
    <row r="729" spans="2:2" x14ac:dyDescent="0.2">
      <c r="B729" s="27"/>
    </row>
    <row r="730" spans="2:2" x14ac:dyDescent="0.2">
      <c r="B730" s="27"/>
    </row>
    <row r="731" spans="2:2" x14ac:dyDescent="0.2">
      <c r="B731" s="27"/>
    </row>
    <row r="732" spans="2:2" x14ac:dyDescent="0.2">
      <c r="B732" s="27"/>
    </row>
    <row r="733" spans="2:2" x14ac:dyDescent="0.2">
      <c r="B733" s="27"/>
    </row>
    <row r="734" spans="2:2" x14ac:dyDescent="0.2">
      <c r="B734" s="27"/>
    </row>
    <row r="735" spans="2:2" x14ac:dyDescent="0.2">
      <c r="B735" s="27"/>
    </row>
    <row r="736" spans="2:2" x14ac:dyDescent="0.2">
      <c r="B736" s="27"/>
    </row>
    <row r="737" spans="2:2" x14ac:dyDescent="0.2">
      <c r="B737" s="27"/>
    </row>
    <row r="738" spans="2:2" x14ac:dyDescent="0.2">
      <c r="B738" s="27"/>
    </row>
    <row r="739" spans="2:2" x14ac:dyDescent="0.2">
      <c r="B739" s="27"/>
    </row>
    <row r="740" spans="2:2" x14ac:dyDescent="0.2">
      <c r="B740" s="27"/>
    </row>
    <row r="741" spans="2:2" x14ac:dyDescent="0.2">
      <c r="B741" s="27"/>
    </row>
    <row r="742" spans="2:2" x14ac:dyDescent="0.2">
      <c r="B742" s="27"/>
    </row>
    <row r="743" spans="2:2" x14ac:dyDescent="0.2">
      <c r="B743" s="27"/>
    </row>
    <row r="744" spans="2:2" x14ac:dyDescent="0.2">
      <c r="B744" s="27"/>
    </row>
    <row r="745" spans="2:2" x14ac:dyDescent="0.2">
      <c r="B745" s="27"/>
    </row>
    <row r="746" spans="2:2" x14ac:dyDescent="0.2">
      <c r="B746" s="27"/>
    </row>
    <row r="747" spans="2:2" x14ac:dyDescent="0.2">
      <c r="B747" s="27"/>
    </row>
    <row r="748" spans="2:2" x14ac:dyDescent="0.2">
      <c r="B748" s="27"/>
    </row>
    <row r="749" spans="2:2" x14ac:dyDescent="0.2">
      <c r="B749" s="27"/>
    </row>
    <row r="750" spans="2:2" x14ac:dyDescent="0.2">
      <c r="B750" s="27"/>
    </row>
    <row r="751" spans="2:2" x14ac:dyDescent="0.2">
      <c r="B751" s="27"/>
    </row>
    <row r="752" spans="2:2" x14ac:dyDescent="0.2">
      <c r="B752" s="27"/>
    </row>
    <row r="753" spans="2:2" x14ac:dyDescent="0.2">
      <c r="B753" s="27"/>
    </row>
    <row r="754" spans="2:2" x14ac:dyDescent="0.2">
      <c r="B754" s="27"/>
    </row>
    <row r="755" spans="2:2" x14ac:dyDescent="0.2">
      <c r="B755" s="27"/>
    </row>
    <row r="756" spans="2:2" x14ac:dyDescent="0.2">
      <c r="B756" s="27"/>
    </row>
    <row r="757" spans="2:2" x14ac:dyDescent="0.2">
      <c r="B757" s="27"/>
    </row>
    <row r="758" spans="2:2" x14ac:dyDescent="0.2">
      <c r="B758" s="27"/>
    </row>
    <row r="759" spans="2:2" x14ac:dyDescent="0.2">
      <c r="B759" s="27"/>
    </row>
    <row r="760" spans="2:2" x14ac:dyDescent="0.2">
      <c r="B760" s="27"/>
    </row>
    <row r="761" spans="2:2" x14ac:dyDescent="0.2">
      <c r="B761" s="27"/>
    </row>
    <row r="762" spans="2:2" x14ac:dyDescent="0.2">
      <c r="B762" s="27"/>
    </row>
    <row r="763" spans="2:2" x14ac:dyDescent="0.2">
      <c r="B763" s="27"/>
    </row>
    <row r="764" spans="2:2" x14ac:dyDescent="0.2">
      <c r="B764" s="27"/>
    </row>
    <row r="765" spans="2:2" x14ac:dyDescent="0.2">
      <c r="B765" s="27"/>
    </row>
    <row r="766" spans="2:2" x14ac:dyDescent="0.2">
      <c r="B766" s="27"/>
    </row>
    <row r="767" spans="2:2" x14ac:dyDescent="0.2">
      <c r="B767" s="27"/>
    </row>
    <row r="768" spans="2:2" x14ac:dyDescent="0.2">
      <c r="B768" s="27"/>
    </row>
    <row r="769" spans="2:2" x14ac:dyDescent="0.2">
      <c r="B769" s="27"/>
    </row>
    <row r="770" spans="2:2" x14ac:dyDescent="0.2">
      <c r="B770" s="27"/>
    </row>
    <row r="771" spans="2:2" x14ac:dyDescent="0.2">
      <c r="B771" s="27"/>
    </row>
    <row r="772" spans="2:2" x14ac:dyDescent="0.2">
      <c r="B772" s="27"/>
    </row>
    <row r="773" spans="2:2" x14ac:dyDescent="0.2">
      <c r="B773" s="27"/>
    </row>
    <row r="774" spans="2:2" x14ac:dyDescent="0.2">
      <c r="B774" s="27"/>
    </row>
    <row r="775" spans="2:2" x14ac:dyDescent="0.2">
      <c r="B775" s="27"/>
    </row>
    <row r="776" spans="2:2" x14ac:dyDescent="0.2">
      <c r="B776" s="27"/>
    </row>
    <row r="777" spans="2:2" x14ac:dyDescent="0.2">
      <c r="B777" s="27"/>
    </row>
    <row r="778" spans="2:2" x14ac:dyDescent="0.2">
      <c r="B778" s="27"/>
    </row>
    <row r="779" spans="2:2" x14ac:dyDescent="0.2">
      <c r="B779" s="27"/>
    </row>
    <row r="780" spans="2:2" x14ac:dyDescent="0.2">
      <c r="B780" s="27"/>
    </row>
    <row r="781" spans="2:2" x14ac:dyDescent="0.2">
      <c r="B781" s="27"/>
    </row>
    <row r="782" spans="2:2" x14ac:dyDescent="0.2">
      <c r="B782" s="27"/>
    </row>
    <row r="783" spans="2:2" x14ac:dyDescent="0.2">
      <c r="B783" s="27"/>
    </row>
    <row r="784" spans="2:2" x14ac:dyDescent="0.2">
      <c r="B784" s="27"/>
    </row>
    <row r="785" spans="2:2" x14ac:dyDescent="0.2">
      <c r="B785" s="27"/>
    </row>
    <row r="786" spans="2:2" x14ac:dyDescent="0.2">
      <c r="B786" s="27"/>
    </row>
    <row r="787" spans="2:2" x14ac:dyDescent="0.2">
      <c r="B787" s="27"/>
    </row>
    <row r="788" spans="2:2" x14ac:dyDescent="0.2">
      <c r="B788" s="27"/>
    </row>
    <row r="789" spans="2:2" x14ac:dyDescent="0.2">
      <c r="B789" s="27"/>
    </row>
    <row r="790" spans="2:2" x14ac:dyDescent="0.2">
      <c r="B790" s="27"/>
    </row>
    <row r="791" spans="2:2" x14ac:dyDescent="0.2">
      <c r="B791" s="27"/>
    </row>
    <row r="792" spans="2:2" x14ac:dyDescent="0.2">
      <c r="B792" s="27"/>
    </row>
    <row r="793" spans="2:2" x14ac:dyDescent="0.2">
      <c r="B793" s="27"/>
    </row>
    <row r="794" spans="2:2" x14ac:dyDescent="0.2">
      <c r="B794" s="27"/>
    </row>
    <row r="795" spans="2:2" x14ac:dyDescent="0.2">
      <c r="B795" s="27"/>
    </row>
    <row r="796" spans="2:2" x14ac:dyDescent="0.2">
      <c r="B796" s="27"/>
    </row>
    <row r="797" spans="2:2" x14ac:dyDescent="0.2">
      <c r="B797" s="27"/>
    </row>
    <row r="798" spans="2:2" x14ac:dyDescent="0.2">
      <c r="B798" s="27"/>
    </row>
    <row r="799" spans="2:2" x14ac:dyDescent="0.2">
      <c r="B799" s="27"/>
    </row>
    <row r="800" spans="2:2" x14ac:dyDescent="0.2">
      <c r="B800" s="27"/>
    </row>
    <row r="801" spans="2:2" x14ac:dyDescent="0.2">
      <c r="B801" s="27"/>
    </row>
    <row r="802" spans="2:2" x14ac:dyDescent="0.2">
      <c r="B802" s="27"/>
    </row>
    <row r="803" spans="2:2" x14ac:dyDescent="0.2">
      <c r="B803" s="27"/>
    </row>
    <row r="804" spans="2:2" x14ac:dyDescent="0.2">
      <c r="B804" s="27"/>
    </row>
    <row r="805" spans="2:2" x14ac:dyDescent="0.2">
      <c r="B805" s="27"/>
    </row>
    <row r="806" spans="2:2" x14ac:dyDescent="0.2">
      <c r="B806" s="27"/>
    </row>
    <row r="807" spans="2:2" x14ac:dyDescent="0.2">
      <c r="B807" s="27"/>
    </row>
    <row r="808" spans="2:2" x14ac:dyDescent="0.2">
      <c r="B808" s="27"/>
    </row>
    <row r="809" spans="2:2" x14ac:dyDescent="0.2">
      <c r="B809" s="27"/>
    </row>
    <row r="810" spans="2:2" x14ac:dyDescent="0.2">
      <c r="B810" s="27"/>
    </row>
    <row r="811" spans="2:2" x14ac:dyDescent="0.2">
      <c r="B811" s="27"/>
    </row>
    <row r="812" spans="2:2" x14ac:dyDescent="0.2">
      <c r="B812" s="27"/>
    </row>
    <row r="813" spans="2:2" x14ac:dyDescent="0.2">
      <c r="B813" s="27"/>
    </row>
    <row r="814" spans="2:2" x14ac:dyDescent="0.2">
      <c r="B814" s="27"/>
    </row>
    <row r="815" spans="2:2" x14ac:dyDescent="0.2">
      <c r="B815" s="27"/>
    </row>
    <row r="816" spans="2:2" x14ac:dyDescent="0.2">
      <c r="B816" s="27"/>
    </row>
    <row r="817" spans="2:2" x14ac:dyDescent="0.2">
      <c r="B817" s="27"/>
    </row>
    <row r="818" spans="2:2" x14ac:dyDescent="0.2">
      <c r="B818" s="27"/>
    </row>
    <row r="819" spans="2:2" x14ac:dyDescent="0.2">
      <c r="B819" s="27"/>
    </row>
    <row r="820" spans="2:2" x14ac:dyDescent="0.2">
      <c r="B820" s="27"/>
    </row>
    <row r="821" spans="2:2" x14ac:dyDescent="0.2">
      <c r="B821" s="27"/>
    </row>
    <row r="822" spans="2:2" x14ac:dyDescent="0.2">
      <c r="B822" s="27"/>
    </row>
    <row r="823" spans="2:2" x14ac:dyDescent="0.2">
      <c r="B823" s="27"/>
    </row>
    <row r="824" spans="2:2" x14ac:dyDescent="0.2">
      <c r="B824" s="27"/>
    </row>
    <row r="825" spans="2:2" x14ac:dyDescent="0.2">
      <c r="B825" s="27"/>
    </row>
    <row r="826" spans="2:2" x14ac:dyDescent="0.2">
      <c r="B826" s="27"/>
    </row>
    <row r="827" spans="2:2" x14ac:dyDescent="0.2">
      <c r="B827" s="27"/>
    </row>
    <row r="828" spans="2:2" x14ac:dyDescent="0.2">
      <c r="B828" s="27"/>
    </row>
    <row r="829" spans="2:2" x14ac:dyDescent="0.2">
      <c r="B829" s="27"/>
    </row>
    <row r="830" spans="2:2" x14ac:dyDescent="0.2">
      <c r="B830" s="27"/>
    </row>
    <row r="831" spans="2:2" x14ac:dyDescent="0.2">
      <c r="B831" s="27"/>
    </row>
    <row r="832" spans="2:2" x14ac:dyDescent="0.2">
      <c r="B832" s="27"/>
    </row>
    <row r="833" spans="2:2" x14ac:dyDescent="0.2">
      <c r="B833" s="27"/>
    </row>
    <row r="834" spans="2:2" x14ac:dyDescent="0.2">
      <c r="B834" s="27"/>
    </row>
    <row r="835" spans="2:2" x14ac:dyDescent="0.2">
      <c r="B835" s="27"/>
    </row>
    <row r="836" spans="2:2" x14ac:dyDescent="0.2">
      <c r="B836" s="27"/>
    </row>
    <row r="837" spans="2:2" x14ac:dyDescent="0.2">
      <c r="B837" s="27"/>
    </row>
    <row r="838" spans="2:2" x14ac:dyDescent="0.2">
      <c r="B838" s="27"/>
    </row>
    <row r="839" spans="2:2" x14ac:dyDescent="0.2">
      <c r="B839" s="27"/>
    </row>
    <row r="840" spans="2:2" x14ac:dyDescent="0.2">
      <c r="B840" s="27"/>
    </row>
    <row r="841" spans="2:2" x14ac:dyDescent="0.2">
      <c r="B841" s="27"/>
    </row>
    <row r="842" spans="2:2" x14ac:dyDescent="0.2">
      <c r="B842" s="27"/>
    </row>
    <row r="843" spans="2:2" x14ac:dyDescent="0.2">
      <c r="B843" s="27"/>
    </row>
    <row r="844" spans="2:2" x14ac:dyDescent="0.2">
      <c r="B844" s="27"/>
    </row>
    <row r="845" spans="2:2" x14ac:dyDescent="0.2">
      <c r="B845" s="27"/>
    </row>
    <row r="846" spans="2:2" x14ac:dyDescent="0.2">
      <c r="B846" s="27"/>
    </row>
    <row r="847" spans="2:2" x14ac:dyDescent="0.2">
      <c r="B847" s="27"/>
    </row>
    <row r="848" spans="2:2" x14ac:dyDescent="0.2">
      <c r="B848" s="27"/>
    </row>
    <row r="849" spans="2:2" x14ac:dyDescent="0.2">
      <c r="B849" s="27"/>
    </row>
    <row r="850" spans="2:2" x14ac:dyDescent="0.2">
      <c r="B850" s="27"/>
    </row>
    <row r="851" spans="2:2" x14ac:dyDescent="0.2">
      <c r="B851" s="27"/>
    </row>
    <row r="852" spans="2:2" x14ac:dyDescent="0.2">
      <c r="B852" s="27"/>
    </row>
    <row r="853" spans="2:2" x14ac:dyDescent="0.2">
      <c r="B853" s="27"/>
    </row>
    <row r="854" spans="2:2" x14ac:dyDescent="0.2">
      <c r="B854" s="27"/>
    </row>
    <row r="855" spans="2:2" x14ac:dyDescent="0.2">
      <c r="B855" s="27"/>
    </row>
    <row r="856" spans="2:2" x14ac:dyDescent="0.2">
      <c r="B856" s="27"/>
    </row>
    <row r="857" spans="2:2" x14ac:dyDescent="0.2">
      <c r="B857" s="27"/>
    </row>
    <row r="858" spans="2:2" x14ac:dyDescent="0.2">
      <c r="B858" s="27"/>
    </row>
    <row r="859" spans="2:2" x14ac:dyDescent="0.2">
      <c r="B859" s="27"/>
    </row>
    <row r="860" spans="2:2" x14ac:dyDescent="0.2">
      <c r="B860" s="27"/>
    </row>
    <row r="861" spans="2:2" x14ac:dyDescent="0.2">
      <c r="B861" s="27"/>
    </row>
    <row r="862" spans="2:2" x14ac:dyDescent="0.2">
      <c r="B862" s="27"/>
    </row>
    <row r="863" spans="2:2" x14ac:dyDescent="0.2">
      <c r="B863" s="27"/>
    </row>
    <row r="864" spans="2:2" x14ac:dyDescent="0.2">
      <c r="B864" s="27"/>
    </row>
    <row r="865" spans="2:2" x14ac:dyDescent="0.2">
      <c r="B865" s="27"/>
    </row>
    <row r="866" spans="2:2" x14ac:dyDescent="0.2">
      <c r="B866" s="27"/>
    </row>
    <row r="867" spans="2:2" x14ac:dyDescent="0.2">
      <c r="B867" s="27"/>
    </row>
    <row r="868" spans="2:2" x14ac:dyDescent="0.2">
      <c r="B868" s="27"/>
    </row>
    <row r="869" spans="2:2" x14ac:dyDescent="0.2">
      <c r="B869" s="27"/>
    </row>
    <row r="870" spans="2:2" x14ac:dyDescent="0.2">
      <c r="B870" s="27"/>
    </row>
    <row r="871" spans="2:2" x14ac:dyDescent="0.2">
      <c r="B871" s="27"/>
    </row>
    <row r="872" spans="2:2" x14ac:dyDescent="0.2">
      <c r="B872" s="27"/>
    </row>
    <row r="873" spans="2:2" x14ac:dyDescent="0.2">
      <c r="B873" s="27"/>
    </row>
    <row r="874" spans="2:2" x14ac:dyDescent="0.2">
      <c r="B874" s="27"/>
    </row>
    <row r="875" spans="2:2" x14ac:dyDescent="0.2">
      <c r="B875" s="27"/>
    </row>
    <row r="876" spans="2:2" x14ac:dyDescent="0.2">
      <c r="B876" s="27"/>
    </row>
    <row r="877" spans="2:2" x14ac:dyDescent="0.2">
      <c r="B877" s="27"/>
    </row>
    <row r="878" spans="2:2" x14ac:dyDescent="0.2">
      <c r="B878" s="27"/>
    </row>
    <row r="879" spans="2:2" x14ac:dyDescent="0.2">
      <c r="B879" s="27"/>
    </row>
    <row r="880" spans="2:2" x14ac:dyDescent="0.2">
      <c r="B880" s="27"/>
    </row>
    <row r="881" spans="2:2" x14ac:dyDescent="0.2">
      <c r="B881" s="27"/>
    </row>
    <row r="882" spans="2:2" x14ac:dyDescent="0.2">
      <c r="B882" s="27"/>
    </row>
    <row r="883" spans="2:2" x14ac:dyDescent="0.2">
      <c r="B883" s="27"/>
    </row>
    <row r="884" spans="2:2" x14ac:dyDescent="0.2">
      <c r="B884" s="27"/>
    </row>
    <row r="885" spans="2:2" x14ac:dyDescent="0.2">
      <c r="B885" s="27"/>
    </row>
    <row r="886" spans="2:2" x14ac:dyDescent="0.2">
      <c r="B886" s="27"/>
    </row>
    <row r="887" spans="2:2" x14ac:dyDescent="0.2">
      <c r="B887" s="27"/>
    </row>
    <row r="888" spans="2:2" x14ac:dyDescent="0.2">
      <c r="B888" s="27"/>
    </row>
    <row r="889" spans="2:2" x14ac:dyDescent="0.2">
      <c r="B889" s="27"/>
    </row>
    <row r="890" spans="2:2" x14ac:dyDescent="0.2">
      <c r="B890" s="27"/>
    </row>
    <row r="891" spans="2:2" x14ac:dyDescent="0.2">
      <c r="B891" s="27"/>
    </row>
    <row r="892" spans="2:2" x14ac:dyDescent="0.2">
      <c r="B892" s="27"/>
    </row>
    <row r="893" spans="2:2" x14ac:dyDescent="0.2">
      <c r="B893" s="27"/>
    </row>
    <row r="894" spans="2:2" x14ac:dyDescent="0.2">
      <c r="B894" s="27"/>
    </row>
    <row r="895" spans="2:2" x14ac:dyDescent="0.2">
      <c r="B895" s="27"/>
    </row>
    <row r="896" spans="2:2" x14ac:dyDescent="0.2">
      <c r="B896" s="27"/>
    </row>
    <row r="897" spans="2:2" x14ac:dyDescent="0.2">
      <c r="B897" s="27"/>
    </row>
    <row r="898" spans="2:2" x14ac:dyDescent="0.2">
      <c r="B898" s="27"/>
    </row>
    <row r="899" spans="2:2" x14ac:dyDescent="0.2">
      <c r="B899" s="27"/>
    </row>
    <row r="900" spans="2:2" x14ac:dyDescent="0.2">
      <c r="B900" s="27"/>
    </row>
    <row r="901" spans="2:2" x14ac:dyDescent="0.2">
      <c r="B901" s="27"/>
    </row>
    <row r="902" spans="2:2" x14ac:dyDescent="0.2">
      <c r="B902" s="27"/>
    </row>
    <row r="903" spans="2:2" x14ac:dyDescent="0.2">
      <c r="B903" s="27"/>
    </row>
    <row r="904" spans="2:2" x14ac:dyDescent="0.2">
      <c r="B904" s="27"/>
    </row>
    <row r="905" spans="2:2" x14ac:dyDescent="0.2">
      <c r="B905" s="27"/>
    </row>
    <row r="906" spans="2:2" x14ac:dyDescent="0.2">
      <c r="B906" s="27"/>
    </row>
    <row r="907" spans="2:2" x14ac:dyDescent="0.2">
      <c r="B907" s="27"/>
    </row>
    <row r="908" spans="2:2" x14ac:dyDescent="0.2">
      <c r="B908" s="27"/>
    </row>
    <row r="909" spans="2:2" x14ac:dyDescent="0.2">
      <c r="B909" s="27"/>
    </row>
    <row r="910" spans="2:2" x14ac:dyDescent="0.2">
      <c r="B910" s="27"/>
    </row>
    <row r="911" spans="2:2" x14ac:dyDescent="0.2">
      <c r="B911" s="27"/>
    </row>
    <row r="912" spans="2:2" x14ac:dyDescent="0.2">
      <c r="B912" s="27"/>
    </row>
    <row r="913" spans="2:2" x14ac:dyDescent="0.2">
      <c r="B913" s="27"/>
    </row>
    <row r="914" spans="2:2" x14ac:dyDescent="0.2">
      <c r="B914" s="27"/>
    </row>
    <row r="915" spans="2:2" x14ac:dyDescent="0.2">
      <c r="B915" s="27"/>
    </row>
    <row r="916" spans="2:2" x14ac:dyDescent="0.2">
      <c r="B916" s="27"/>
    </row>
    <row r="917" spans="2:2" x14ac:dyDescent="0.2">
      <c r="B917" s="27"/>
    </row>
    <row r="918" spans="2:2" x14ac:dyDescent="0.2">
      <c r="B918" s="27"/>
    </row>
    <row r="919" spans="2:2" x14ac:dyDescent="0.2">
      <c r="B919" s="27"/>
    </row>
    <row r="920" spans="2:2" x14ac:dyDescent="0.2">
      <c r="B920" s="27"/>
    </row>
    <row r="921" spans="2:2" x14ac:dyDescent="0.2">
      <c r="B921" s="27"/>
    </row>
    <row r="922" spans="2:2" x14ac:dyDescent="0.2">
      <c r="B922" s="27"/>
    </row>
    <row r="923" spans="2:2" x14ac:dyDescent="0.2">
      <c r="B923" s="27"/>
    </row>
    <row r="924" spans="2:2" x14ac:dyDescent="0.2">
      <c r="B924" s="27"/>
    </row>
    <row r="925" spans="2:2" x14ac:dyDescent="0.2">
      <c r="B925" s="27"/>
    </row>
    <row r="926" spans="2:2" x14ac:dyDescent="0.2">
      <c r="B926" s="27"/>
    </row>
    <row r="927" spans="2:2" x14ac:dyDescent="0.2">
      <c r="B927" s="27"/>
    </row>
    <row r="928" spans="2:2" x14ac:dyDescent="0.2">
      <c r="B928" s="27"/>
    </row>
    <row r="929" spans="2:2" x14ac:dyDescent="0.2">
      <c r="B929" s="27"/>
    </row>
    <row r="930" spans="2:2" x14ac:dyDescent="0.2">
      <c r="B930" s="27"/>
    </row>
    <row r="931" spans="2:2" x14ac:dyDescent="0.2">
      <c r="B931" s="27"/>
    </row>
    <row r="932" spans="2:2" x14ac:dyDescent="0.2">
      <c r="B932" s="27"/>
    </row>
    <row r="933" spans="2:2" x14ac:dyDescent="0.2">
      <c r="B933" s="27"/>
    </row>
    <row r="934" spans="2:2" x14ac:dyDescent="0.2">
      <c r="B934" s="27"/>
    </row>
    <row r="935" spans="2:2" x14ac:dyDescent="0.2">
      <c r="B935" s="27"/>
    </row>
    <row r="936" spans="2:2" x14ac:dyDescent="0.2">
      <c r="B936" s="27"/>
    </row>
    <row r="937" spans="2:2" x14ac:dyDescent="0.2">
      <c r="B937" s="27"/>
    </row>
    <row r="938" spans="2:2" x14ac:dyDescent="0.2">
      <c r="B938" s="27"/>
    </row>
    <row r="939" spans="2:2" x14ac:dyDescent="0.2">
      <c r="B939" s="27"/>
    </row>
    <row r="940" spans="2:2" x14ac:dyDescent="0.2">
      <c r="B940" s="27"/>
    </row>
    <row r="941" spans="2:2" x14ac:dyDescent="0.2">
      <c r="B941" s="27"/>
    </row>
    <row r="942" spans="2:2" x14ac:dyDescent="0.2">
      <c r="B942" s="27"/>
    </row>
    <row r="943" spans="2:2" x14ac:dyDescent="0.2">
      <c r="B943" s="27"/>
    </row>
    <row r="944" spans="2:2" x14ac:dyDescent="0.2">
      <c r="B944" s="27"/>
    </row>
    <row r="945" spans="2:2" x14ac:dyDescent="0.2">
      <c r="B945" s="27"/>
    </row>
    <row r="946" spans="2:2" x14ac:dyDescent="0.2">
      <c r="B946" s="27"/>
    </row>
    <row r="947" spans="2:2" x14ac:dyDescent="0.2">
      <c r="B947" s="27"/>
    </row>
    <row r="948" spans="2:2" x14ac:dyDescent="0.2">
      <c r="B948" s="27"/>
    </row>
    <row r="949" spans="2:2" x14ac:dyDescent="0.2">
      <c r="B949" s="27"/>
    </row>
    <row r="950" spans="2:2" x14ac:dyDescent="0.2">
      <c r="B950" s="27"/>
    </row>
    <row r="951" spans="2:2" x14ac:dyDescent="0.2">
      <c r="B951" s="27"/>
    </row>
    <row r="952" spans="2:2" x14ac:dyDescent="0.2">
      <c r="B952" s="27"/>
    </row>
    <row r="953" spans="2:2" x14ac:dyDescent="0.2">
      <c r="B953" s="27"/>
    </row>
    <row r="954" spans="2:2" x14ac:dyDescent="0.2">
      <c r="B954" s="27"/>
    </row>
    <row r="955" spans="2:2" x14ac:dyDescent="0.2">
      <c r="B955" s="27"/>
    </row>
    <row r="956" spans="2:2" x14ac:dyDescent="0.2">
      <c r="B956" s="27"/>
    </row>
    <row r="957" spans="2:2" x14ac:dyDescent="0.2">
      <c r="B957" s="27"/>
    </row>
    <row r="958" spans="2:2" x14ac:dyDescent="0.2">
      <c r="B958" s="27"/>
    </row>
    <row r="959" spans="2:2" x14ac:dyDescent="0.2">
      <c r="B959" s="27"/>
    </row>
    <row r="960" spans="2:2" x14ac:dyDescent="0.2">
      <c r="B960" s="27"/>
    </row>
    <row r="961" spans="2:2" x14ac:dyDescent="0.2">
      <c r="B961" s="27"/>
    </row>
    <row r="962" spans="2:2" x14ac:dyDescent="0.2">
      <c r="B962" s="27"/>
    </row>
    <row r="963" spans="2:2" x14ac:dyDescent="0.2">
      <c r="B963" s="27"/>
    </row>
    <row r="964" spans="2:2" x14ac:dyDescent="0.2">
      <c r="B964" s="27"/>
    </row>
    <row r="965" spans="2:2" x14ac:dyDescent="0.2">
      <c r="B965" s="27"/>
    </row>
    <row r="966" spans="2:2" x14ac:dyDescent="0.2">
      <c r="B966" s="27"/>
    </row>
    <row r="967" spans="2:2" x14ac:dyDescent="0.2">
      <c r="B967" s="27"/>
    </row>
    <row r="968" spans="2:2" x14ac:dyDescent="0.2">
      <c r="B968" s="27"/>
    </row>
    <row r="969" spans="2:2" x14ac:dyDescent="0.2">
      <c r="B969" s="27"/>
    </row>
    <row r="970" spans="2:2" x14ac:dyDescent="0.2">
      <c r="B970" s="27"/>
    </row>
    <row r="971" spans="2:2" x14ac:dyDescent="0.2">
      <c r="B971" s="27"/>
    </row>
    <row r="972" spans="2:2" x14ac:dyDescent="0.2">
      <c r="B972" s="27"/>
    </row>
    <row r="973" spans="2:2" x14ac:dyDescent="0.2">
      <c r="B973" s="27"/>
    </row>
    <row r="974" spans="2:2" x14ac:dyDescent="0.2">
      <c r="B974" s="27"/>
    </row>
    <row r="975" spans="2:2" x14ac:dyDescent="0.2">
      <c r="B975" s="27"/>
    </row>
    <row r="976" spans="2:2" x14ac:dyDescent="0.2">
      <c r="B976" s="27"/>
    </row>
    <row r="977" spans="2:2" x14ac:dyDescent="0.2">
      <c r="B977" s="27"/>
    </row>
    <row r="978" spans="2:2" x14ac:dyDescent="0.2">
      <c r="B978" s="27"/>
    </row>
    <row r="979" spans="2:2" x14ac:dyDescent="0.2">
      <c r="B979" s="27"/>
    </row>
    <row r="980" spans="2:2" x14ac:dyDescent="0.2">
      <c r="B980" s="27"/>
    </row>
    <row r="981" spans="2:2" x14ac:dyDescent="0.2">
      <c r="B981" s="27"/>
    </row>
    <row r="982" spans="2:2" x14ac:dyDescent="0.2">
      <c r="B982" s="27"/>
    </row>
    <row r="983" spans="2:2" x14ac:dyDescent="0.2">
      <c r="B983" s="27"/>
    </row>
    <row r="984" spans="2:2" x14ac:dyDescent="0.2">
      <c r="B984" s="27"/>
    </row>
    <row r="985" spans="2:2" x14ac:dyDescent="0.2">
      <c r="B985" s="27"/>
    </row>
    <row r="986" spans="2:2" x14ac:dyDescent="0.2">
      <c r="B986" s="27"/>
    </row>
    <row r="987" spans="2:2" x14ac:dyDescent="0.2">
      <c r="B987" s="27"/>
    </row>
    <row r="988" spans="2:2" x14ac:dyDescent="0.2">
      <c r="B988" s="27"/>
    </row>
    <row r="989" spans="2:2" x14ac:dyDescent="0.2">
      <c r="B989" s="27"/>
    </row>
    <row r="990" spans="2:2" x14ac:dyDescent="0.2">
      <c r="B990" s="27"/>
    </row>
    <row r="991" spans="2:2" x14ac:dyDescent="0.2">
      <c r="B991" s="27"/>
    </row>
    <row r="992" spans="2:2" x14ac:dyDescent="0.2">
      <c r="B992" s="27"/>
    </row>
    <row r="993" spans="2:2" x14ac:dyDescent="0.2">
      <c r="B993" s="27"/>
    </row>
    <row r="994" spans="2:2" x14ac:dyDescent="0.2">
      <c r="B994" s="27"/>
    </row>
    <row r="995" spans="2:2" x14ac:dyDescent="0.2">
      <c r="B995" s="27"/>
    </row>
    <row r="996" spans="2:2" x14ac:dyDescent="0.2">
      <c r="B996" s="27"/>
    </row>
    <row r="997" spans="2:2" x14ac:dyDescent="0.2">
      <c r="B997" s="27"/>
    </row>
    <row r="998" spans="2:2" x14ac:dyDescent="0.2">
      <c r="B998" s="27"/>
    </row>
    <row r="999" spans="2:2" x14ac:dyDescent="0.2">
      <c r="B999" s="27"/>
    </row>
    <row r="1000" spans="2:2" x14ac:dyDescent="0.2">
      <c r="B1000" s="27"/>
    </row>
    <row r="1001" spans="2:2" x14ac:dyDescent="0.2">
      <c r="B1001" s="27"/>
    </row>
    <row r="1002" spans="2:2" x14ac:dyDescent="0.2">
      <c r="B1002" s="27"/>
    </row>
    <row r="1003" spans="2:2" x14ac:dyDescent="0.2">
      <c r="B1003" s="27"/>
    </row>
    <row r="1004" spans="2:2" x14ac:dyDescent="0.2">
      <c r="B1004" s="27"/>
    </row>
    <row r="1005" spans="2:2" x14ac:dyDescent="0.2">
      <c r="B1005" s="27"/>
    </row>
    <row r="1006" spans="2:2" x14ac:dyDescent="0.2">
      <c r="B1006" s="27"/>
    </row>
    <row r="1007" spans="2:2" x14ac:dyDescent="0.2">
      <c r="B1007" s="27"/>
    </row>
    <row r="1008" spans="2:2" x14ac:dyDescent="0.2">
      <c r="B1008" s="27"/>
    </row>
    <row r="1009" spans="2:2" x14ac:dyDescent="0.2">
      <c r="B1009" s="27"/>
    </row>
    <row r="1010" spans="2:2" x14ac:dyDescent="0.2">
      <c r="B1010" s="27"/>
    </row>
    <row r="1011" spans="2:2" x14ac:dyDescent="0.2">
      <c r="B1011" s="27"/>
    </row>
    <row r="1012" spans="2:2" x14ac:dyDescent="0.2">
      <c r="B1012" s="27"/>
    </row>
    <row r="1013" spans="2:2" x14ac:dyDescent="0.2">
      <c r="B1013" s="27"/>
    </row>
    <row r="1014" spans="2:2" x14ac:dyDescent="0.2">
      <c r="B1014" s="27"/>
    </row>
    <row r="1015" spans="2:2" x14ac:dyDescent="0.2">
      <c r="B1015" s="27"/>
    </row>
    <row r="1016" spans="2:2" x14ac:dyDescent="0.2">
      <c r="B1016" s="27"/>
    </row>
    <row r="1017" spans="2:2" x14ac:dyDescent="0.2">
      <c r="B1017" s="27"/>
    </row>
    <row r="1018" spans="2:2" x14ac:dyDescent="0.2">
      <c r="B1018" s="27"/>
    </row>
    <row r="1019" spans="2:2" x14ac:dyDescent="0.2">
      <c r="B1019" s="27"/>
    </row>
    <row r="1020" spans="2:2" x14ac:dyDescent="0.2">
      <c r="B1020" s="27"/>
    </row>
    <row r="1021" spans="2:2" x14ac:dyDescent="0.2">
      <c r="B1021" s="27"/>
    </row>
    <row r="1022" spans="2:2" x14ac:dyDescent="0.2">
      <c r="B1022" s="27"/>
    </row>
    <row r="1023" spans="2:2" x14ac:dyDescent="0.2">
      <c r="B1023" s="27"/>
    </row>
    <row r="1024" spans="2:2" x14ac:dyDescent="0.2">
      <c r="B1024" s="27"/>
    </row>
    <row r="1025" spans="2:2" x14ac:dyDescent="0.2">
      <c r="B1025" s="27"/>
    </row>
    <row r="1026" spans="2:2" x14ac:dyDescent="0.2">
      <c r="B1026" s="27"/>
    </row>
    <row r="1027" spans="2:2" x14ac:dyDescent="0.2">
      <c r="B1027" s="27"/>
    </row>
    <row r="1028" spans="2:2" x14ac:dyDescent="0.2">
      <c r="B1028" s="27"/>
    </row>
    <row r="1029" spans="2:2" x14ac:dyDescent="0.2">
      <c r="B1029" s="27"/>
    </row>
    <row r="1030" spans="2:2" x14ac:dyDescent="0.2">
      <c r="B1030" s="27"/>
    </row>
    <row r="1031" spans="2:2" x14ac:dyDescent="0.2">
      <c r="B1031" s="27"/>
    </row>
    <row r="1032" spans="2:2" x14ac:dyDescent="0.2">
      <c r="B1032" s="27"/>
    </row>
    <row r="1033" spans="2:2" x14ac:dyDescent="0.2">
      <c r="B1033" s="27"/>
    </row>
    <row r="1034" spans="2:2" x14ac:dyDescent="0.2">
      <c r="B1034" s="27"/>
    </row>
    <row r="1035" spans="2:2" x14ac:dyDescent="0.2">
      <c r="B1035" s="27"/>
    </row>
    <row r="1036" spans="2:2" x14ac:dyDescent="0.2">
      <c r="B1036" s="27"/>
    </row>
    <row r="1037" spans="2:2" x14ac:dyDescent="0.2">
      <c r="B1037" s="27"/>
    </row>
    <row r="1038" spans="2:2" x14ac:dyDescent="0.2">
      <c r="B1038" s="27"/>
    </row>
    <row r="1039" spans="2:2" x14ac:dyDescent="0.2">
      <c r="B1039" s="27"/>
    </row>
    <row r="1040" spans="2:2" x14ac:dyDescent="0.2">
      <c r="B1040" s="27"/>
    </row>
    <row r="1041" spans="2:2" x14ac:dyDescent="0.2">
      <c r="B1041" s="27"/>
    </row>
    <row r="1042" spans="2:2" x14ac:dyDescent="0.2">
      <c r="B1042" s="27"/>
    </row>
    <row r="1043" spans="2:2" x14ac:dyDescent="0.2">
      <c r="B1043" s="27"/>
    </row>
    <row r="1044" spans="2:2" x14ac:dyDescent="0.2">
      <c r="B1044" s="27"/>
    </row>
    <row r="1045" spans="2:2" x14ac:dyDescent="0.2">
      <c r="B1045" s="27"/>
    </row>
    <row r="1046" spans="2:2" x14ac:dyDescent="0.2">
      <c r="B1046" s="27"/>
    </row>
    <row r="1047" spans="2:2" x14ac:dyDescent="0.2">
      <c r="B1047" s="27"/>
    </row>
    <row r="1048" spans="2:2" x14ac:dyDescent="0.2">
      <c r="B1048" s="27"/>
    </row>
    <row r="1049" spans="2:2" x14ac:dyDescent="0.2">
      <c r="B1049" s="27"/>
    </row>
    <row r="1050" spans="2:2" x14ac:dyDescent="0.2">
      <c r="B1050" s="27"/>
    </row>
    <row r="1051" spans="2:2" x14ac:dyDescent="0.2">
      <c r="B1051" s="27"/>
    </row>
    <row r="1052" spans="2:2" x14ac:dyDescent="0.2">
      <c r="B1052" s="27"/>
    </row>
    <row r="1053" spans="2:2" x14ac:dyDescent="0.2">
      <c r="B1053" s="27"/>
    </row>
    <row r="1054" spans="2:2" x14ac:dyDescent="0.2">
      <c r="B1054" s="27"/>
    </row>
    <row r="1055" spans="2:2" x14ac:dyDescent="0.2">
      <c r="B1055" s="27"/>
    </row>
    <row r="1056" spans="2:2" x14ac:dyDescent="0.2">
      <c r="B1056" s="27"/>
    </row>
    <row r="1057" spans="2:2" x14ac:dyDescent="0.2">
      <c r="B1057" s="27"/>
    </row>
    <row r="1058" spans="2:2" x14ac:dyDescent="0.2">
      <c r="B1058" s="27"/>
    </row>
    <row r="1059" spans="2:2" x14ac:dyDescent="0.2">
      <c r="B1059" s="27"/>
    </row>
    <row r="1060" spans="2:2" x14ac:dyDescent="0.2">
      <c r="B1060" s="27"/>
    </row>
    <row r="1061" spans="2:2" x14ac:dyDescent="0.2">
      <c r="B1061" s="27"/>
    </row>
    <row r="1062" spans="2:2" x14ac:dyDescent="0.2">
      <c r="B1062" s="27"/>
    </row>
    <row r="1063" spans="2:2" x14ac:dyDescent="0.2">
      <c r="B1063" s="27"/>
    </row>
    <row r="1064" spans="2:2" x14ac:dyDescent="0.2">
      <c r="B1064" s="27"/>
    </row>
    <row r="1065" spans="2:2" x14ac:dyDescent="0.2">
      <c r="B1065" s="27"/>
    </row>
    <row r="1066" spans="2:2" x14ac:dyDescent="0.2">
      <c r="B1066" s="27"/>
    </row>
    <row r="1067" spans="2:2" x14ac:dyDescent="0.2">
      <c r="B1067" s="27"/>
    </row>
    <row r="1068" spans="2:2" x14ac:dyDescent="0.2">
      <c r="B1068" s="27"/>
    </row>
    <row r="1069" spans="2:2" x14ac:dyDescent="0.2">
      <c r="B1069" s="27"/>
    </row>
    <row r="1070" spans="2:2" x14ac:dyDescent="0.2">
      <c r="B1070" s="27"/>
    </row>
    <row r="1071" spans="2:2" x14ac:dyDescent="0.2">
      <c r="B1071" s="27"/>
    </row>
    <row r="1072" spans="2:2" x14ac:dyDescent="0.2">
      <c r="B1072" s="27"/>
    </row>
    <row r="1073" spans="2:2" x14ac:dyDescent="0.2">
      <c r="B1073" s="27"/>
    </row>
    <row r="1074" spans="2:2" x14ac:dyDescent="0.2">
      <c r="B1074" s="27"/>
    </row>
    <row r="1075" spans="2:2" x14ac:dyDescent="0.2">
      <c r="B1075" s="27"/>
    </row>
    <row r="1076" spans="2:2" x14ac:dyDescent="0.2">
      <c r="B1076" s="27"/>
    </row>
    <row r="1077" spans="2:2" x14ac:dyDescent="0.2">
      <c r="B1077" s="27"/>
    </row>
    <row r="1078" spans="2:2" x14ac:dyDescent="0.2">
      <c r="B1078" s="27"/>
    </row>
    <row r="1079" spans="2:2" x14ac:dyDescent="0.2">
      <c r="B1079" s="27"/>
    </row>
    <row r="1080" spans="2:2" x14ac:dyDescent="0.2">
      <c r="B1080" s="27"/>
    </row>
    <row r="1081" spans="2:2" x14ac:dyDescent="0.2">
      <c r="B1081" s="27"/>
    </row>
    <row r="1082" spans="2:2" x14ac:dyDescent="0.2">
      <c r="B1082" s="27"/>
    </row>
    <row r="1083" spans="2:2" x14ac:dyDescent="0.2">
      <c r="B1083" s="27"/>
    </row>
    <row r="1084" spans="2:2" x14ac:dyDescent="0.2">
      <c r="B1084" s="27"/>
    </row>
    <row r="1085" spans="2:2" x14ac:dyDescent="0.2">
      <c r="B1085" s="27"/>
    </row>
    <row r="1086" spans="2:2" x14ac:dyDescent="0.2">
      <c r="B1086" s="27"/>
    </row>
    <row r="1087" spans="2:2" x14ac:dyDescent="0.2">
      <c r="B1087" s="27"/>
    </row>
    <row r="1088" spans="2:2" x14ac:dyDescent="0.2">
      <c r="B1088" s="27"/>
    </row>
    <row r="1089" spans="2:2" x14ac:dyDescent="0.2">
      <c r="B1089" s="27"/>
    </row>
    <row r="1090" spans="2:2" x14ac:dyDescent="0.2">
      <c r="B1090" s="27"/>
    </row>
    <row r="1091" spans="2:2" x14ac:dyDescent="0.2">
      <c r="B1091" s="27"/>
    </row>
    <row r="1092" spans="2:2" x14ac:dyDescent="0.2">
      <c r="B1092" s="27"/>
    </row>
    <row r="1093" spans="2:2" x14ac:dyDescent="0.2">
      <c r="B1093" s="27"/>
    </row>
    <row r="1094" spans="2:2" x14ac:dyDescent="0.2">
      <c r="B1094" s="27"/>
    </row>
  </sheetData>
  <mergeCells count="2">
    <mergeCell ref="A11:C11"/>
    <mergeCell ref="A27:XFD27"/>
  </mergeCells>
  <pageMargins left="0.78740157480314965" right="0.39370078740157483" top="0.51181102362204722" bottom="0.55118110236220474" header="0.31496062992125984" footer="0.31496062992125984"/>
  <pageSetup paperSize="9" scale="83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C1247"/>
  <sheetViews>
    <sheetView view="pageBreakPreview" zoomScale="90" zoomScaleSheetLayoutView="90" workbookViewId="0">
      <selection activeCell="C5" sqref="C5"/>
    </sheetView>
  </sheetViews>
  <sheetFormatPr defaultColWidth="19.85546875" defaultRowHeight="12.75" x14ac:dyDescent="0.2"/>
  <cols>
    <col min="1" max="1" width="22" style="30" customWidth="1"/>
    <col min="2" max="2" width="82.28515625" style="32" customWidth="1"/>
    <col min="3" max="16384" width="19.85546875" style="28"/>
  </cols>
  <sheetData>
    <row r="1" spans="1:3" s="3" customFormat="1" ht="15.75" customHeight="1" x14ac:dyDescent="0.2">
      <c r="A1" s="30"/>
      <c r="B1" s="32"/>
      <c r="C1" s="59" t="s">
        <v>90</v>
      </c>
    </row>
    <row r="2" spans="1:3" s="3" customFormat="1" x14ac:dyDescent="0.2">
      <c r="A2" s="31"/>
      <c r="B2" s="32"/>
      <c r="C2" s="59" t="s">
        <v>115</v>
      </c>
    </row>
    <row r="3" spans="1:3" s="3" customFormat="1" x14ac:dyDescent="0.2">
      <c r="A3" s="31"/>
      <c r="B3" s="32"/>
      <c r="C3" s="59" t="s">
        <v>182</v>
      </c>
    </row>
    <row r="4" spans="1:3" s="4" customFormat="1" x14ac:dyDescent="0.2">
      <c r="B4" s="5"/>
      <c r="C4" s="59" t="s">
        <v>114</v>
      </c>
    </row>
    <row r="5" spans="1:3" s="4" customFormat="1" ht="27" customHeight="1" x14ac:dyDescent="0.2">
      <c r="B5" s="5"/>
      <c r="C5" s="59" t="s">
        <v>211</v>
      </c>
    </row>
    <row r="6" spans="1:3" s="3" customFormat="1" ht="15" customHeight="1" x14ac:dyDescent="0.2">
      <c r="A6" s="30"/>
      <c r="B6" s="32"/>
      <c r="C6" s="59" t="s">
        <v>183</v>
      </c>
    </row>
    <row r="7" spans="1:3" s="3" customFormat="1" x14ac:dyDescent="0.2">
      <c r="A7" s="31"/>
      <c r="B7" s="32"/>
      <c r="C7" s="59" t="s">
        <v>184</v>
      </c>
    </row>
    <row r="8" spans="1:3" s="3" customFormat="1" x14ac:dyDescent="0.2">
      <c r="A8" s="31"/>
      <c r="B8" s="32"/>
      <c r="C8" s="59" t="s">
        <v>114</v>
      </c>
    </row>
    <row r="9" spans="1:3" s="4" customFormat="1" ht="15" customHeight="1" x14ac:dyDescent="0.2">
      <c r="B9" s="5"/>
      <c r="C9" s="59" t="s">
        <v>185</v>
      </c>
    </row>
    <row r="10" spans="1:3" x14ac:dyDescent="0.2">
      <c r="A10" s="31"/>
    </row>
    <row r="11" spans="1:3" ht="8.25" customHeight="1" x14ac:dyDescent="0.2">
      <c r="A11" s="31"/>
    </row>
    <row r="12" spans="1:3" s="44" customFormat="1" ht="21.75" customHeight="1" x14ac:dyDescent="0.2">
      <c r="A12" s="101" t="s">
        <v>113</v>
      </c>
      <c r="B12" s="101"/>
      <c r="C12" s="101"/>
    </row>
    <row r="13" spans="1:3" ht="15.75" customHeight="1" x14ac:dyDescent="0.2">
      <c r="A13" s="31"/>
      <c r="B13" s="33"/>
      <c r="C13" s="34" t="s">
        <v>0</v>
      </c>
    </row>
    <row r="14" spans="1:3" x14ac:dyDescent="0.2">
      <c r="A14" s="42" t="s">
        <v>1</v>
      </c>
      <c r="B14" s="42" t="s">
        <v>2</v>
      </c>
      <c r="C14" s="8" t="s">
        <v>3</v>
      </c>
    </row>
    <row r="15" spans="1:3" s="20" customFormat="1" ht="16.5" x14ac:dyDescent="0.2">
      <c r="A15" s="75" t="s">
        <v>22</v>
      </c>
      <c r="B15" s="76" t="s">
        <v>23</v>
      </c>
      <c r="C15" s="65">
        <f>C16+C18+C21+C25+C28+C29+C41+C43+C44+C50+C51</f>
        <v>4019733.335</v>
      </c>
    </row>
    <row r="16" spans="1:3" s="20" customFormat="1" ht="16.5" x14ac:dyDescent="0.2">
      <c r="A16" s="75" t="s">
        <v>24</v>
      </c>
      <c r="B16" s="77" t="s">
        <v>25</v>
      </c>
      <c r="C16" s="66">
        <f>SUM(C17)</f>
        <v>2244000</v>
      </c>
    </row>
    <row r="17" spans="1:3" ht="16.5" x14ac:dyDescent="0.2">
      <c r="A17" s="78" t="s">
        <v>26</v>
      </c>
      <c r="B17" s="79" t="s">
        <v>27</v>
      </c>
      <c r="C17" s="67">
        <v>2244000</v>
      </c>
    </row>
    <row r="18" spans="1:3" s="20" customFormat="1" ht="33" x14ac:dyDescent="0.2">
      <c r="A18" s="75" t="s">
        <v>28</v>
      </c>
      <c r="B18" s="80" t="s">
        <v>29</v>
      </c>
      <c r="C18" s="66">
        <f>C19+C20</f>
        <v>34989</v>
      </c>
    </row>
    <row r="19" spans="1:3" ht="33" x14ac:dyDescent="0.2">
      <c r="A19" s="78" t="s">
        <v>30</v>
      </c>
      <c r="B19" s="79" t="s">
        <v>31</v>
      </c>
      <c r="C19" s="68">
        <v>18189</v>
      </c>
    </row>
    <row r="20" spans="1:3" ht="16.5" x14ac:dyDescent="0.2">
      <c r="A20" s="78" t="s">
        <v>170</v>
      </c>
      <c r="B20" s="79" t="s">
        <v>116</v>
      </c>
      <c r="C20" s="68">
        <v>16800</v>
      </c>
    </row>
    <row r="21" spans="1:3" s="20" customFormat="1" ht="16.5" x14ac:dyDescent="0.2">
      <c r="A21" s="75" t="s">
        <v>32</v>
      </c>
      <c r="B21" s="77" t="s">
        <v>33</v>
      </c>
      <c r="C21" s="69">
        <f>C22+C23+C24</f>
        <v>448520</v>
      </c>
    </row>
    <row r="22" spans="1:3" s="20" customFormat="1" ht="33" x14ac:dyDescent="0.2">
      <c r="A22" s="78" t="s">
        <v>19</v>
      </c>
      <c r="B22" s="79" t="s">
        <v>20</v>
      </c>
      <c r="C22" s="68">
        <v>325800</v>
      </c>
    </row>
    <row r="23" spans="1:3" ht="16.5" x14ac:dyDescent="0.2">
      <c r="A23" s="78" t="s">
        <v>34</v>
      </c>
      <c r="B23" s="81" t="s">
        <v>21</v>
      </c>
      <c r="C23" s="67">
        <v>4720</v>
      </c>
    </row>
    <row r="24" spans="1:3" ht="33" x14ac:dyDescent="0.2">
      <c r="A24" s="78" t="s">
        <v>35</v>
      </c>
      <c r="B24" s="79" t="s">
        <v>36</v>
      </c>
      <c r="C24" s="69">
        <v>118000</v>
      </c>
    </row>
    <row r="25" spans="1:3" s="20" customFormat="1" ht="16.5" x14ac:dyDescent="0.2">
      <c r="A25" s="75" t="s">
        <v>37</v>
      </c>
      <c r="B25" s="80" t="s">
        <v>38</v>
      </c>
      <c r="C25" s="66">
        <f>C26+C27</f>
        <v>532300</v>
      </c>
    </row>
    <row r="26" spans="1:3" ht="16.5" x14ac:dyDescent="0.2">
      <c r="A26" s="78" t="s">
        <v>39</v>
      </c>
      <c r="B26" s="81" t="s">
        <v>40</v>
      </c>
      <c r="C26" s="70">
        <v>240800</v>
      </c>
    </row>
    <row r="27" spans="1:3" ht="16.5" x14ac:dyDescent="0.2">
      <c r="A27" s="78" t="s">
        <v>41</v>
      </c>
      <c r="B27" s="81" t="s">
        <v>42</v>
      </c>
      <c r="C27" s="67">
        <v>291500</v>
      </c>
    </row>
    <row r="28" spans="1:3" ht="16.5" x14ac:dyDescent="0.2">
      <c r="A28" s="78" t="s">
        <v>43</v>
      </c>
      <c r="B28" s="81" t="s">
        <v>44</v>
      </c>
      <c r="C28" s="67">
        <v>67600</v>
      </c>
    </row>
    <row r="29" spans="1:3" s="20" customFormat="1" ht="33" x14ac:dyDescent="0.2">
      <c r="A29" s="75" t="s">
        <v>45</v>
      </c>
      <c r="B29" s="80" t="s">
        <v>46</v>
      </c>
      <c r="C29" s="70">
        <f>C30+C31+C35+C38+C40</f>
        <v>289794</v>
      </c>
    </row>
    <row r="30" spans="1:3" ht="66" x14ac:dyDescent="0.2">
      <c r="A30" s="78" t="s">
        <v>47</v>
      </c>
      <c r="B30" s="79" t="s">
        <v>48</v>
      </c>
      <c r="C30" s="70">
        <f>1090+5000</f>
        <v>6090</v>
      </c>
    </row>
    <row r="31" spans="1:3" s="20" customFormat="1" ht="82.5" x14ac:dyDescent="0.2">
      <c r="A31" s="75" t="s">
        <v>49</v>
      </c>
      <c r="B31" s="80" t="s">
        <v>50</v>
      </c>
      <c r="C31" s="70">
        <f>C32+C33+C34</f>
        <v>195544</v>
      </c>
    </row>
    <row r="32" spans="1:3" ht="66" x14ac:dyDescent="0.2">
      <c r="A32" s="78" t="s">
        <v>51</v>
      </c>
      <c r="B32" s="79" t="s">
        <v>52</v>
      </c>
      <c r="C32" s="68">
        <v>114000</v>
      </c>
    </row>
    <row r="33" spans="1:3" ht="66" x14ac:dyDescent="0.2">
      <c r="A33" s="78" t="s">
        <v>53</v>
      </c>
      <c r="B33" s="79" t="s">
        <v>54</v>
      </c>
      <c r="C33" s="68">
        <v>12801</v>
      </c>
    </row>
    <row r="34" spans="1:3" ht="82.5" x14ac:dyDescent="0.2">
      <c r="A34" s="78" t="s">
        <v>55</v>
      </c>
      <c r="B34" s="82" t="s">
        <v>109</v>
      </c>
      <c r="C34" s="68">
        <v>68743</v>
      </c>
    </row>
    <row r="35" spans="1:3" s="20" customFormat="1" ht="33" x14ac:dyDescent="0.2">
      <c r="A35" s="75" t="s">
        <v>56</v>
      </c>
      <c r="B35" s="80" t="s">
        <v>57</v>
      </c>
      <c r="C35" s="68">
        <f>C36+C37</f>
        <v>7131</v>
      </c>
    </row>
    <row r="36" spans="1:3" ht="99" x14ac:dyDescent="0.2">
      <c r="A36" s="78" t="s">
        <v>58</v>
      </c>
      <c r="B36" s="79" t="s">
        <v>14</v>
      </c>
      <c r="C36" s="68">
        <v>1030</v>
      </c>
    </row>
    <row r="37" spans="1:3" ht="82.5" x14ac:dyDescent="0.2">
      <c r="A37" s="78" t="s">
        <v>15</v>
      </c>
      <c r="B37" s="79" t="s">
        <v>16</v>
      </c>
      <c r="C37" s="68">
        <v>6101</v>
      </c>
    </row>
    <row r="38" spans="1:3" ht="16.5" x14ac:dyDescent="0.2">
      <c r="A38" s="78" t="s">
        <v>59</v>
      </c>
      <c r="B38" s="79" t="s">
        <v>60</v>
      </c>
      <c r="C38" s="68">
        <f>SUM(C39)</f>
        <v>3435</v>
      </c>
    </row>
    <row r="39" spans="1:3" ht="49.5" x14ac:dyDescent="0.2">
      <c r="A39" s="83" t="s">
        <v>61</v>
      </c>
      <c r="B39" s="79" t="s">
        <v>62</v>
      </c>
      <c r="C39" s="68">
        <v>3435</v>
      </c>
    </row>
    <row r="40" spans="1:3" ht="82.5" x14ac:dyDescent="0.2">
      <c r="A40" s="83" t="s">
        <v>63</v>
      </c>
      <c r="B40" s="79" t="s">
        <v>64</v>
      </c>
      <c r="C40" s="68">
        <f>74969+2625</f>
        <v>77594</v>
      </c>
    </row>
    <row r="41" spans="1:3" ht="16.5" x14ac:dyDescent="0.2">
      <c r="A41" s="83" t="s">
        <v>65</v>
      </c>
      <c r="B41" s="84" t="s">
        <v>66</v>
      </c>
      <c r="C41" s="70">
        <f>C42</f>
        <v>741</v>
      </c>
    </row>
    <row r="42" spans="1:3" ht="16.5" x14ac:dyDescent="0.2">
      <c r="A42" s="83" t="s">
        <v>67</v>
      </c>
      <c r="B42" s="79" t="s">
        <v>68</v>
      </c>
      <c r="C42" s="68">
        <v>741</v>
      </c>
    </row>
    <row r="43" spans="1:3" ht="33" x14ac:dyDescent="0.2">
      <c r="A43" s="83" t="s">
        <v>69</v>
      </c>
      <c r="B43" s="84" t="s">
        <v>70</v>
      </c>
      <c r="C43" s="68">
        <v>45783.199999999997</v>
      </c>
    </row>
    <row r="44" spans="1:3" ht="33" x14ac:dyDescent="0.2">
      <c r="A44" s="83" t="s">
        <v>71</v>
      </c>
      <c r="B44" s="84" t="s">
        <v>72</v>
      </c>
      <c r="C44" s="68">
        <f>C45+C46+C49</f>
        <v>306898</v>
      </c>
    </row>
    <row r="45" spans="1:3" ht="66" x14ac:dyDescent="0.2">
      <c r="A45" s="83" t="s">
        <v>73</v>
      </c>
      <c r="B45" s="82" t="s">
        <v>110</v>
      </c>
      <c r="C45" s="70">
        <f>21379+223874</f>
        <v>245253</v>
      </c>
    </row>
    <row r="46" spans="1:3" ht="33" x14ac:dyDescent="0.2">
      <c r="A46" s="85" t="s">
        <v>74</v>
      </c>
      <c r="B46" s="80" t="s">
        <v>111</v>
      </c>
      <c r="C46" s="71">
        <f>C47+C48</f>
        <v>38340</v>
      </c>
    </row>
    <row r="47" spans="1:3" ht="66" x14ac:dyDescent="0.2">
      <c r="A47" s="83" t="s">
        <v>75</v>
      </c>
      <c r="B47" s="79" t="s">
        <v>76</v>
      </c>
      <c r="C47" s="68">
        <v>18000</v>
      </c>
    </row>
    <row r="48" spans="1:3" ht="49.5" x14ac:dyDescent="0.2">
      <c r="A48" s="83" t="s">
        <v>17</v>
      </c>
      <c r="B48" s="79" t="s">
        <v>18</v>
      </c>
      <c r="C48" s="68">
        <v>20340</v>
      </c>
    </row>
    <row r="49" spans="1:3" ht="66" x14ac:dyDescent="0.2">
      <c r="A49" s="86" t="s">
        <v>77</v>
      </c>
      <c r="B49" s="87" t="s">
        <v>78</v>
      </c>
      <c r="C49" s="71">
        <v>23305</v>
      </c>
    </row>
    <row r="50" spans="1:3" ht="16.5" x14ac:dyDescent="0.2">
      <c r="A50" s="83" t="s">
        <v>79</v>
      </c>
      <c r="B50" s="79" t="s">
        <v>80</v>
      </c>
      <c r="C50" s="68">
        <v>18003</v>
      </c>
    </row>
    <row r="51" spans="1:3" ht="16.5" x14ac:dyDescent="0.2">
      <c r="A51" s="78" t="s">
        <v>81</v>
      </c>
      <c r="B51" s="79" t="s">
        <v>82</v>
      </c>
      <c r="C51" s="68">
        <f>C52+C53</f>
        <v>31105.134999999998</v>
      </c>
    </row>
    <row r="52" spans="1:3" ht="16.5" x14ac:dyDescent="0.2">
      <c r="A52" s="78" t="s">
        <v>11</v>
      </c>
      <c r="B52" s="79" t="s">
        <v>12</v>
      </c>
      <c r="C52" s="68">
        <v>30974</v>
      </c>
    </row>
    <row r="53" spans="1:3" ht="16.5" x14ac:dyDescent="0.2">
      <c r="A53" s="78" t="s">
        <v>102</v>
      </c>
      <c r="B53" s="79" t="s">
        <v>202</v>
      </c>
      <c r="C53" s="68">
        <v>131.13499999999999</v>
      </c>
    </row>
    <row r="54" spans="1:3" s="39" customFormat="1" ht="16.5" x14ac:dyDescent="0.2">
      <c r="A54" s="91" t="s">
        <v>83</v>
      </c>
      <c r="B54" s="60" t="s">
        <v>84</v>
      </c>
      <c r="C54" s="72">
        <f>C55+C98</f>
        <v>10268129.408260001</v>
      </c>
    </row>
    <row r="55" spans="1:3" s="39" customFormat="1" ht="33" x14ac:dyDescent="0.2">
      <c r="A55" s="91" t="s">
        <v>85</v>
      </c>
      <c r="B55" s="61" t="s">
        <v>86</v>
      </c>
      <c r="C55" s="70">
        <f>C56+C60+C81+C92</f>
        <v>10267944.248260001</v>
      </c>
    </row>
    <row r="56" spans="1:3" ht="33" x14ac:dyDescent="0.2">
      <c r="A56" s="92" t="s">
        <v>87</v>
      </c>
      <c r="B56" s="62" t="s">
        <v>88</v>
      </c>
      <c r="C56" s="73">
        <f>C57+C58+C59</f>
        <v>1264905.534</v>
      </c>
    </row>
    <row r="57" spans="1:3" ht="33" x14ac:dyDescent="0.2">
      <c r="A57" s="93" t="s">
        <v>13</v>
      </c>
      <c r="B57" s="61" t="s">
        <v>93</v>
      </c>
      <c r="C57" s="68">
        <v>511550</v>
      </c>
    </row>
    <row r="58" spans="1:3" ht="33" x14ac:dyDescent="0.2">
      <c r="A58" s="93" t="s">
        <v>117</v>
      </c>
      <c r="B58" s="61" t="s">
        <v>118</v>
      </c>
      <c r="C58" s="68">
        <v>751968.3</v>
      </c>
    </row>
    <row r="59" spans="1:3" ht="16.5" x14ac:dyDescent="0.2">
      <c r="A59" s="93" t="s">
        <v>203</v>
      </c>
      <c r="B59" s="61" t="s">
        <v>208</v>
      </c>
      <c r="C59" s="68">
        <v>1387.2339999999999</v>
      </c>
    </row>
    <row r="60" spans="1:3" ht="33" x14ac:dyDescent="0.2">
      <c r="A60" s="94" t="s">
        <v>119</v>
      </c>
      <c r="B60" s="63" t="s">
        <v>120</v>
      </c>
      <c r="C60" s="73">
        <f>SUM(C61:C80)</f>
        <v>3749794.6489700004</v>
      </c>
    </row>
    <row r="61" spans="1:3" ht="33" x14ac:dyDescent="0.2">
      <c r="A61" s="95" t="s">
        <v>200</v>
      </c>
      <c r="B61" s="61" t="s">
        <v>201</v>
      </c>
      <c r="C61" s="68">
        <v>10116.44479</v>
      </c>
    </row>
    <row r="62" spans="1:3" ht="87" customHeight="1" x14ac:dyDescent="0.2">
      <c r="A62" s="95" t="s">
        <v>121</v>
      </c>
      <c r="B62" s="61" t="s">
        <v>179</v>
      </c>
      <c r="C62" s="68">
        <v>2386322.8181800004</v>
      </c>
    </row>
    <row r="63" spans="1:3" ht="102.75" customHeight="1" x14ac:dyDescent="0.2">
      <c r="A63" s="95" t="s">
        <v>122</v>
      </c>
      <c r="B63" s="61" t="s">
        <v>180</v>
      </c>
      <c r="C63" s="68">
        <v>57483.294089999996</v>
      </c>
    </row>
    <row r="64" spans="1:3" ht="84" customHeight="1" x14ac:dyDescent="0.2">
      <c r="A64" s="95" t="s">
        <v>123</v>
      </c>
      <c r="B64" s="61" t="s">
        <v>181</v>
      </c>
      <c r="C64" s="68">
        <v>47967.382990000006</v>
      </c>
    </row>
    <row r="65" spans="1:3" ht="49.5" x14ac:dyDescent="0.2">
      <c r="A65" s="95" t="s">
        <v>188</v>
      </c>
      <c r="B65" s="61" t="s">
        <v>189</v>
      </c>
      <c r="C65" s="68">
        <v>135059.27395</v>
      </c>
    </row>
    <row r="66" spans="1:3" ht="33" x14ac:dyDescent="0.2">
      <c r="A66" s="95" t="s">
        <v>190</v>
      </c>
      <c r="B66" s="61" t="s">
        <v>191</v>
      </c>
      <c r="C66" s="68">
        <v>130781.09022000001</v>
      </c>
    </row>
    <row r="67" spans="1:3" ht="33" x14ac:dyDescent="0.2">
      <c r="A67" s="95" t="s">
        <v>124</v>
      </c>
      <c r="B67" s="61" t="s">
        <v>125</v>
      </c>
      <c r="C67" s="68">
        <v>35277.85714</v>
      </c>
    </row>
    <row r="68" spans="1:3" ht="49.5" x14ac:dyDescent="0.2">
      <c r="A68" s="95" t="s">
        <v>126</v>
      </c>
      <c r="B68" s="61" t="s">
        <v>127</v>
      </c>
      <c r="C68" s="68">
        <v>198729.72501000002</v>
      </c>
    </row>
    <row r="69" spans="1:3" ht="39" customHeight="1" x14ac:dyDescent="0.2">
      <c r="A69" s="95" t="s">
        <v>192</v>
      </c>
      <c r="B69" s="61" t="s">
        <v>193</v>
      </c>
      <c r="C69" s="68">
        <v>66853.333329999994</v>
      </c>
    </row>
    <row r="70" spans="1:3" ht="39" customHeight="1" x14ac:dyDescent="0.2">
      <c r="A70" s="95" t="s">
        <v>204</v>
      </c>
      <c r="B70" s="61" t="s">
        <v>205</v>
      </c>
      <c r="C70" s="68">
        <v>12626.26262</v>
      </c>
    </row>
    <row r="71" spans="1:3" ht="36" customHeight="1" x14ac:dyDescent="0.2">
      <c r="A71" s="95" t="s">
        <v>128</v>
      </c>
      <c r="B71" s="96" t="s">
        <v>171</v>
      </c>
      <c r="C71" s="68">
        <v>65883.790970000002</v>
      </c>
    </row>
    <row r="72" spans="1:3" ht="66" x14ac:dyDescent="0.2">
      <c r="A72" s="95" t="s">
        <v>129</v>
      </c>
      <c r="B72" s="96" t="s">
        <v>130</v>
      </c>
      <c r="C72" s="68">
        <v>23543.1</v>
      </c>
    </row>
    <row r="73" spans="1:3" ht="33" x14ac:dyDescent="0.2">
      <c r="A73" s="95" t="s">
        <v>172</v>
      </c>
      <c r="B73" s="96" t="s">
        <v>209</v>
      </c>
      <c r="C73" s="68">
        <v>16000</v>
      </c>
    </row>
    <row r="74" spans="1:3" ht="66" x14ac:dyDescent="0.2">
      <c r="A74" s="95" t="s">
        <v>131</v>
      </c>
      <c r="B74" s="96" t="s">
        <v>132</v>
      </c>
      <c r="C74" s="68">
        <v>3422.5703300000005</v>
      </c>
    </row>
    <row r="75" spans="1:3" ht="33" x14ac:dyDescent="0.2">
      <c r="A75" s="95" t="s">
        <v>133</v>
      </c>
      <c r="B75" s="96" t="s">
        <v>134</v>
      </c>
      <c r="C75" s="68">
        <v>6859.0418</v>
      </c>
    </row>
    <row r="76" spans="1:3" ht="16.5" x14ac:dyDescent="0.2">
      <c r="A76" s="95" t="s">
        <v>173</v>
      </c>
      <c r="B76" s="96" t="s">
        <v>174</v>
      </c>
      <c r="C76" s="68">
        <v>11651.79363</v>
      </c>
    </row>
    <row r="77" spans="1:3" ht="33" x14ac:dyDescent="0.2">
      <c r="A77" s="95" t="s">
        <v>135</v>
      </c>
      <c r="B77" s="96" t="s">
        <v>136</v>
      </c>
      <c r="C77" s="68">
        <v>180115.90333999999</v>
      </c>
    </row>
    <row r="78" spans="1:3" ht="33" x14ac:dyDescent="0.2">
      <c r="A78" s="95" t="s">
        <v>137</v>
      </c>
      <c r="B78" s="96" t="s">
        <v>138</v>
      </c>
      <c r="C78" s="68">
        <v>323833.96658000001</v>
      </c>
    </row>
    <row r="79" spans="1:3" ht="33" x14ac:dyDescent="0.2">
      <c r="A79" s="95" t="s">
        <v>175</v>
      </c>
      <c r="B79" s="96" t="s">
        <v>176</v>
      </c>
      <c r="C79" s="68">
        <v>12000</v>
      </c>
    </row>
    <row r="80" spans="1:3" ht="16.5" x14ac:dyDescent="0.2">
      <c r="A80" s="95" t="s">
        <v>139</v>
      </c>
      <c r="B80" s="96" t="s">
        <v>140</v>
      </c>
      <c r="C80" s="68">
        <v>25267</v>
      </c>
    </row>
    <row r="81" spans="1:3" ht="16.5" x14ac:dyDescent="0.2">
      <c r="A81" s="94" t="s">
        <v>141</v>
      </c>
      <c r="B81" s="63" t="s">
        <v>142</v>
      </c>
      <c r="C81" s="73">
        <f>SUM(C82:C91)</f>
        <v>4417708.2627900001</v>
      </c>
    </row>
    <row r="82" spans="1:3" ht="33" x14ac:dyDescent="0.2">
      <c r="A82" s="95" t="s">
        <v>143</v>
      </c>
      <c r="B82" s="64" t="s">
        <v>144</v>
      </c>
      <c r="C82" s="68">
        <v>46289.599999999999</v>
      </c>
    </row>
    <row r="83" spans="1:3" ht="33" x14ac:dyDescent="0.2">
      <c r="A83" s="95" t="s">
        <v>145</v>
      </c>
      <c r="B83" s="64" t="s">
        <v>146</v>
      </c>
      <c r="C83" s="68">
        <v>55462.797719999995</v>
      </c>
    </row>
    <row r="84" spans="1:3" ht="49.5" x14ac:dyDescent="0.2">
      <c r="A84" s="95" t="s">
        <v>147</v>
      </c>
      <c r="B84" s="64" t="s">
        <v>148</v>
      </c>
      <c r="C84" s="68">
        <v>51100.5</v>
      </c>
    </row>
    <row r="85" spans="1:3" ht="66" x14ac:dyDescent="0.2">
      <c r="A85" s="95" t="s">
        <v>149</v>
      </c>
      <c r="B85" s="64" t="s">
        <v>150</v>
      </c>
      <c r="C85" s="68">
        <v>70417.100000000006</v>
      </c>
    </row>
    <row r="86" spans="1:3" ht="66" x14ac:dyDescent="0.2">
      <c r="A86" s="95" t="s">
        <v>151</v>
      </c>
      <c r="B86" s="64" t="s">
        <v>210</v>
      </c>
      <c r="C86" s="68">
        <v>259886.66506999999</v>
      </c>
    </row>
    <row r="87" spans="1:3" ht="49.5" x14ac:dyDescent="0.2">
      <c r="A87" s="95" t="s">
        <v>152</v>
      </c>
      <c r="B87" s="64" t="s">
        <v>153</v>
      </c>
      <c r="C87" s="68">
        <v>488</v>
      </c>
    </row>
    <row r="88" spans="1:3" ht="99" x14ac:dyDescent="0.2">
      <c r="A88" s="95" t="s">
        <v>168</v>
      </c>
      <c r="B88" s="64" t="s">
        <v>169</v>
      </c>
      <c r="C88" s="68">
        <v>3080.5</v>
      </c>
    </row>
    <row r="89" spans="1:3" ht="49.5" x14ac:dyDescent="0.2">
      <c r="A89" s="95" t="s">
        <v>154</v>
      </c>
      <c r="B89" s="64" t="s">
        <v>155</v>
      </c>
      <c r="C89" s="68">
        <v>5635.3</v>
      </c>
    </row>
    <row r="90" spans="1:3" ht="66" x14ac:dyDescent="0.2">
      <c r="A90" s="95" t="s">
        <v>156</v>
      </c>
      <c r="B90" s="64" t="s">
        <v>157</v>
      </c>
      <c r="C90" s="68">
        <v>14213.3</v>
      </c>
    </row>
    <row r="91" spans="1:3" ht="16.5" x14ac:dyDescent="0.2">
      <c r="A91" s="95" t="s">
        <v>158</v>
      </c>
      <c r="B91" s="64" t="s">
        <v>159</v>
      </c>
      <c r="C91" s="68">
        <v>3911134.5</v>
      </c>
    </row>
    <row r="92" spans="1:3" ht="16.5" x14ac:dyDescent="0.2">
      <c r="A92" s="94" t="s">
        <v>160</v>
      </c>
      <c r="B92" s="63" t="s">
        <v>161</v>
      </c>
      <c r="C92" s="73">
        <f>SUM(C93:C97)</f>
        <v>835535.80249999999</v>
      </c>
    </row>
    <row r="93" spans="1:3" ht="139.5" customHeight="1" x14ac:dyDescent="0.2">
      <c r="A93" s="95" t="s">
        <v>194</v>
      </c>
      <c r="B93" s="64" t="s">
        <v>195</v>
      </c>
      <c r="C93" s="74">
        <v>3359.04</v>
      </c>
    </row>
    <row r="94" spans="1:3" ht="66" x14ac:dyDescent="0.2">
      <c r="A94" s="95" t="s">
        <v>162</v>
      </c>
      <c r="B94" s="64" t="s">
        <v>163</v>
      </c>
      <c r="C94" s="68">
        <v>10687.483040000001</v>
      </c>
    </row>
    <row r="95" spans="1:3" ht="115.5" x14ac:dyDescent="0.2">
      <c r="A95" s="95" t="s">
        <v>164</v>
      </c>
      <c r="B95" s="64" t="s">
        <v>165</v>
      </c>
      <c r="C95" s="68">
        <v>117180</v>
      </c>
    </row>
    <row r="96" spans="1:3" ht="33" x14ac:dyDescent="0.2">
      <c r="A96" s="95" t="s">
        <v>206</v>
      </c>
      <c r="B96" s="64" t="s">
        <v>207</v>
      </c>
      <c r="C96" s="68">
        <v>8420.31</v>
      </c>
    </row>
    <row r="97" spans="1:3" ht="33" x14ac:dyDescent="0.2">
      <c r="A97" s="95" t="s">
        <v>166</v>
      </c>
      <c r="B97" s="64" t="s">
        <v>167</v>
      </c>
      <c r="C97" s="68">
        <v>695888.96946000005</v>
      </c>
    </row>
    <row r="98" spans="1:3" ht="23.25" customHeight="1" x14ac:dyDescent="0.2">
      <c r="A98" s="94" t="s">
        <v>196</v>
      </c>
      <c r="B98" s="63" t="s">
        <v>197</v>
      </c>
      <c r="C98" s="73">
        <f>C99</f>
        <v>185.16</v>
      </c>
    </row>
    <row r="99" spans="1:3" ht="16.5" x14ac:dyDescent="0.2">
      <c r="A99" s="95" t="s">
        <v>198</v>
      </c>
      <c r="B99" s="97" t="s">
        <v>199</v>
      </c>
      <c r="C99" s="68">
        <v>185.16</v>
      </c>
    </row>
    <row r="100" spans="1:3" s="46" customFormat="1" ht="18" x14ac:dyDescent="0.25">
      <c r="A100" s="91"/>
      <c r="B100" s="98" t="s">
        <v>89</v>
      </c>
      <c r="C100" s="43">
        <f>C15+C54</f>
        <v>14287862.74326</v>
      </c>
    </row>
    <row r="101" spans="1:3" s="46" customFormat="1" ht="18" x14ac:dyDescent="0.25">
      <c r="A101" s="31"/>
      <c r="B101" s="35"/>
      <c r="C101" s="39"/>
    </row>
    <row r="102" spans="1:3" s="46" customFormat="1" ht="18" x14ac:dyDescent="0.25">
      <c r="A102" s="31"/>
      <c r="B102" s="35"/>
      <c r="C102" s="39"/>
    </row>
    <row r="103" spans="1:3" s="37" customFormat="1" ht="16.5" x14ac:dyDescent="0.2">
      <c r="A103" s="31"/>
      <c r="B103" s="35"/>
      <c r="C103" s="39"/>
    </row>
    <row r="104" spans="1:3" s="37" customFormat="1" ht="18.75" x14ac:dyDescent="0.3">
      <c r="A104" s="45" t="s">
        <v>95</v>
      </c>
      <c r="B104" s="88"/>
      <c r="C104" s="89"/>
    </row>
    <row r="105" spans="1:3" s="37" customFormat="1" ht="18.75" x14ac:dyDescent="0.3">
      <c r="A105" s="45" t="s">
        <v>94</v>
      </c>
      <c r="B105" s="90"/>
      <c r="C105" s="47" t="s">
        <v>92</v>
      </c>
    </row>
    <row r="106" spans="1:3" s="37" customFormat="1" x14ac:dyDescent="0.2">
      <c r="A106" s="30"/>
      <c r="B106" s="36"/>
    </row>
    <row r="107" spans="1:3" s="37" customFormat="1" x14ac:dyDescent="0.2">
      <c r="A107" s="30"/>
      <c r="B107" s="36"/>
    </row>
    <row r="108" spans="1:3" s="37" customFormat="1" x14ac:dyDescent="0.2">
      <c r="A108" s="30"/>
      <c r="B108" s="36"/>
    </row>
    <row r="109" spans="1:3" s="37" customFormat="1" x14ac:dyDescent="0.2">
      <c r="A109" s="30"/>
      <c r="B109" s="36"/>
    </row>
    <row r="110" spans="1:3" s="37" customFormat="1" x14ac:dyDescent="0.2">
      <c r="A110" s="30"/>
      <c r="B110" s="36"/>
    </row>
    <row r="111" spans="1:3" s="37" customFormat="1" x14ac:dyDescent="0.2">
      <c r="A111" s="30"/>
      <c r="B111" s="36"/>
    </row>
    <row r="112" spans="1:3" s="37" customFormat="1" x14ac:dyDescent="0.2">
      <c r="A112" s="30"/>
      <c r="B112" s="36"/>
    </row>
    <row r="113" spans="1:2" s="37" customFormat="1" x14ac:dyDescent="0.2">
      <c r="A113" s="30"/>
      <c r="B113" s="36"/>
    </row>
    <row r="114" spans="1:2" s="37" customFormat="1" x14ac:dyDescent="0.2">
      <c r="A114" s="30"/>
      <c r="B114" s="36"/>
    </row>
    <row r="115" spans="1:2" s="37" customFormat="1" x14ac:dyDescent="0.2">
      <c r="A115" s="30"/>
      <c r="B115" s="36"/>
    </row>
    <row r="116" spans="1:2" s="37" customFormat="1" x14ac:dyDescent="0.2">
      <c r="A116" s="30"/>
      <c r="B116" s="36"/>
    </row>
    <row r="117" spans="1:2" s="37" customFormat="1" x14ac:dyDescent="0.2">
      <c r="A117" s="30"/>
      <c r="B117" s="36"/>
    </row>
    <row r="118" spans="1:2" s="37" customFormat="1" x14ac:dyDescent="0.2">
      <c r="A118" s="30"/>
      <c r="B118" s="36"/>
    </row>
    <row r="119" spans="1:2" s="37" customFormat="1" x14ac:dyDescent="0.2">
      <c r="A119" s="30"/>
      <c r="B119" s="36"/>
    </row>
    <row r="120" spans="1:2" s="37" customFormat="1" x14ac:dyDescent="0.2">
      <c r="A120" s="30"/>
      <c r="B120" s="36"/>
    </row>
    <row r="121" spans="1:2" s="37" customFormat="1" x14ac:dyDescent="0.2">
      <c r="A121" s="30"/>
      <c r="B121" s="36"/>
    </row>
    <row r="122" spans="1:2" s="37" customFormat="1" x14ac:dyDescent="0.2">
      <c r="A122" s="30"/>
      <c r="B122" s="36"/>
    </row>
    <row r="123" spans="1:2" s="37" customFormat="1" x14ac:dyDescent="0.2">
      <c r="A123" s="30"/>
      <c r="B123" s="36"/>
    </row>
    <row r="124" spans="1:2" s="37" customFormat="1" x14ac:dyDescent="0.2">
      <c r="A124" s="30"/>
      <c r="B124" s="36"/>
    </row>
    <row r="125" spans="1:2" s="37" customFormat="1" x14ac:dyDescent="0.2">
      <c r="A125" s="30"/>
      <c r="B125" s="36"/>
    </row>
    <row r="126" spans="1:2" s="37" customFormat="1" x14ac:dyDescent="0.2">
      <c r="A126" s="30"/>
      <c r="B126" s="36"/>
    </row>
    <row r="127" spans="1:2" s="37" customFormat="1" x14ac:dyDescent="0.2">
      <c r="A127" s="30"/>
      <c r="B127" s="36"/>
    </row>
    <row r="128" spans="1:2" s="37" customFormat="1" x14ac:dyDescent="0.2">
      <c r="A128" s="30"/>
      <c r="B128" s="36"/>
    </row>
    <row r="129" spans="1:2" s="37" customFormat="1" x14ac:dyDescent="0.2">
      <c r="A129" s="30"/>
      <c r="B129" s="36"/>
    </row>
    <row r="130" spans="1:2" s="37" customFormat="1" x14ac:dyDescent="0.2">
      <c r="A130" s="30"/>
      <c r="B130" s="36"/>
    </row>
    <row r="131" spans="1:2" s="37" customFormat="1" x14ac:dyDescent="0.2">
      <c r="A131" s="30"/>
      <c r="B131" s="36"/>
    </row>
    <row r="132" spans="1:2" s="37" customFormat="1" x14ac:dyDescent="0.2">
      <c r="A132" s="30"/>
      <c r="B132" s="36"/>
    </row>
    <row r="133" spans="1:2" s="37" customFormat="1" x14ac:dyDescent="0.2">
      <c r="A133" s="30"/>
      <c r="B133" s="36"/>
    </row>
    <row r="134" spans="1:2" s="37" customFormat="1" x14ac:dyDescent="0.2">
      <c r="A134" s="30"/>
      <c r="B134" s="36"/>
    </row>
    <row r="135" spans="1:2" s="37" customFormat="1" x14ac:dyDescent="0.2">
      <c r="A135" s="30"/>
      <c r="B135" s="36"/>
    </row>
    <row r="136" spans="1:2" s="37" customFormat="1" x14ac:dyDescent="0.2">
      <c r="A136" s="30"/>
      <c r="B136" s="36"/>
    </row>
    <row r="137" spans="1:2" s="37" customFormat="1" x14ac:dyDescent="0.2">
      <c r="A137" s="30"/>
      <c r="B137" s="36"/>
    </row>
    <row r="138" spans="1:2" s="37" customFormat="1" x14ac:dyDescent="0.2">
      <c r="A138" s="30"/>
      <c r="B138" s="36"/>
    </row>
    <row r="139" spans="1:2" s="37" customFormat="1" x14ac:dyDescent="0.2">
      <c r="A139" s="30"/>
      <c r="B139" s="36"/>
    </row>
    <row r="140" spans="1:2" s="37" customFormat="1" x14ac:dyDescent="0.2">
      <c r="A140" s="30"/>
      <c r="B140" s="36"/>
    </row>
    <row r="141" spans="1:2" s="37" customFormat="1" x14ac:dyDescent="0.2">
      <c r="A141" s="30"/>
      <c r="B141" s="36"/>
    </row>
    <row r="142" spans="1:2" s="37" customFormat="1" x14ac:dyDescent="0.2">
      <c r="A142" s="30"/>
      <c r="B142" s="36"/>
    </row>
    <row r="143" spans="1:2" s="37" customFormat="1" x14ac:dyDescent="0.2">
      <c r="A143" s="30"/>
      <c r="B143" s="36"/>
    </row>
    <row r="144" spans="1:2" s="37" customFormat="1" x14ac:dyDescent="0.2">
      <c r="A144" s="30"/>
      <c r="B144" s="36"/>
    </row>
    <row r="145" spans="1:2" s="37" customFormat="1" x14ac:dyDescent="0.2">
      <c r="A145" s="30"/>
      <c r="B145" s="36"/>
    </row>
    <row r="146" spans="1:2" s="37" customFormat="1" x14ac:dyDescent="0.2">
      <c r="A146" s="30"/>
      <c r="B146" s="36"/>
    </row>
    <row r="147" spans="1:2" s="37" customFormat="1" x14ac:dyDescent="0.2">
      <c r="A147" s="30"/>
      <c r="B147" s="36"/>
    </row>
    <row r="148" spans="1:2" s="37" customFormat="1" x14ac:dyDescent="0.2">
      <c r="A148" s="30"/>
      <c r="B148" s="36"/>
    </row>
    <row r="149" spans="1:2" s="37" customFormat="1" x14ac:dyDescent="0.2">
      <c r="A149" s="30"/>
      <c r="B149" s="36"/>
    </row>
    <row r="150" spans="1:2" s="37" customFormat="1" x14ac:dyDescent="0.2">
      <c r="A150" s="30"/>
      <c r="B150" s="36"/>
    </row>
    <row r="151" spans="1:2" s="37" customFormat="1" x14ac:dyDescent="0.2">
      <c r="A151" s="30"/>
      <c r="B151" s="36"/>
    </row>
    <row r="152" spans="1:2" s="37" customFormat="1" x14ac:dyDescent="0.2">
      <c r="A152" s="30"/>
      <c r="B152" s="36"/>
    </row>
    <row r="153" spans="1:2" s="37" customFormat="1" x14ac:dyDescent="0.2">
      <c r="A153" s="30"/>
      <c r="B153" s="36"/>
    </row>
    <row r="154" spans="1:2" s="37" customFormat="1" x14ac:dyDescent="0.2">
      <c r="A154" s="30"/>
      <c r="B154" s="36"/>
    </row>
    <row r="155" spans="1:2" s="37" customFormat="1" x14ac:dyDescent="0.2">
      <c r="A155" s="30"/>
      <c r="B155" s="36"/>
    </row>
    <row r="156" spans="1:2" s="37" customFormat="1" x14ac:dyDescent="0.2">
      <c r="A156" s="30"/>
      <c r="B156" s="36"/>
    </row>
    <row r="157" spans="1:2" s="37" customFormat="1" x14ac:dyDescent="0.2">
      <c r="A157" s="30"/>
      <c r="B157" s="36"/>
    </row>
    <row r="158" spans="1:2" s="37" customFormat="1" x14ac:dyDescent="0.2">
      <c r="A158" s="30"/>
      <c r="B158" s="36"/>
    </row>
    <row r="159" spans="1:2" s="37" customFormat="1" x14ac:dyDescent="0.2">
      <c r="A159" s="30"/>
      <c r="B159" s="36"/>
    </row>
    <row r="160" spans="1:2" s="37" customFormat="1" x14ac:dyDescent="0.2">
      <c r="A160" s="30"/>
      <c r="B160" s="36"/>
    </row>
    <row r="161" spans="1:2" s="37" customFormat="1" x14ac:dyDescent="0.2">
      <c r="A161" s="30"/>
      <c r="B161" s="36"/>
    </row>
    <row r="162" spans="1:2" s="37" customFormat="1" x14ac:dyDescent="0.2">
      <c r="A162" s="30"/>
      <c r="B162" s="36"/>
    </row>
    <row r="163" spans="1:2" s="37" customFormat="1" x14ac:dyDescent="0.2">
      <c r="A163" s="30"/>
      <c r="B163" s="36"/>
    </row>
    <row r="164" spans="1:2" s="37" customFormat="1" x14ac:dyDescent="0.2">
      <c r="A164" s="30"/>
      <c r="B164" s="36"/>
    </row>
    <row r="165" spans="1:2" s="37" customFormat="1" x14ac:dyDescent="0.2">
      <c r="A165" s="30"/>
      <c r="B165" s="36"/>
    </row>
    <row r="166" spans="1:2" s="37" customFormat="1" x14ac:dyDescent="0.2">
      <c r="A166" s="30"/>
      <c r="B166" s="38"/>
    </row>
    <row r="167" spans="1:2" s="37" customFormat="1" x14ac:dyDescent="0.2">
      <c r="A167" s="30"/>
      <c r="B167" s="38"/>
    </row>
    <row r="168" spans="1:2" s="37" customFormat="1" x14ac:dyDescent="0.2">
      <c r="A168" s="30"/>
      <c r="B168" s="38"/>
    </row>
    <row r="169" spans="1:2" s="37" customFormat="1" x14ac:dyDescent="0.2">
      <c r="A169" s="30"/>
      <c r="B169" s="38"/>
    </row>
    <row r="170" spans="1:2" s="37" customFormat="1" x14ac:dyDescent="0.2">
      <c r="A170" s="30"/>
      <c r="B170" s="38"/>
    </row>
    <row r="171" spans="1:2" s="37" customFormat="1" x14ac:dyDescent="0.2">
      <c r="A171" s="30"/>
      <c r="B171" s="38"/>
    </row>
    <row r="172" spans="1:2" s="37" customFormat="1" x14ac:dyDescent="0.2">
      <c r="A172" s="30"/>
      <c r="B172" s="38"/>
    </row>
    <row r="173" spans="1:2" s="37" customFormat="1" x14ac:dyDescent="0.2">
      <c r="A173" s="30"/>
      <c r="B173" s="38"/>
    </row>
    <row r="174" spans="1:2" s="37" customFormat="1" x14ac:dyDescent="0.2">
      <c r="A174" s="30"/>
      <c r="B174" s="38"/>
    </row>
    <row r="175" spans="1:2" s="37" customFormat="1" x14ac:dyDescent="0.2">
      <c r="A175" s="30"/>
      <c r="B175" s="38"/>
    </row>
    <row r="176" spans="1:2" s="37" customFormat="1" x14ac:dyDescent="0.2">
      <c r="A176" s="30"/>
      <c r="B176" s="38"/>
    </row>
    <row r="177" spans="1:2" s="37" customFormat="1" x14ac:dyDescent="0.2">
      <c r="A177" s="30"/>
      <c r="B177" s="38"/>
    </row>
    <row r="178" spans="1:2" s="37" customFormat="1" x14ac:dyDescent="0.2">
      <c r="A178" s="30"/>
      <c r="B178" s="38"/>
    </row>
    <row r="179" spans="1:2" x14ac:dyDescent="0.2">
      <c r="B179" s="36"/>
    </row>
    <row r="180" spans="1:2" x14ac:dyDescent="0.2">
      <c r="B180" s="36"/>
    </row>
    <row r="181" spans="1:2" x14ac:dyDescent="0.2">
      <c r="B181" s="36"/>
    </row>
    <row r="182" spans="1:2" x14ac:dyDescent="0.2">
      <c r="B182" s="36"/>
    </row>
    <row r="183" spans="1:2" x14ac:dyDescent="0.2">
      <c r="B183" s="36"/>
    </row>
    <row r="184" spans="1:2" x14ac:dyDescent="0.2">
      <c r="B184" s="36"/>
    </row>
    <row r="185" spans="1:2" x14ac:dyDescent="0.2">
      <c r="A185" s="28"/>
      <c r="B185" s="36"/>
    </row>
    <row r="186" spans="1:2" x14ac:dyDescent="0.2">
      <c r="A186" s="28"/>
      <c r="B186" s="36"/>
    </row>
    <row r="187" spans="1:2" x14ac:dyDescent="0.2">
      <c r="A187" s="28"/>
      <c r="B187" s="36"/>
    </row>
    <row r="188" spans="1:2" x14ac:dyDescent="0.2">
      <c r="A188" s="28"/>
      <c r="B188" s="36"/>
    </row>
    <row r="189" spans="1:2" x14ac:dyDescent="0.2">
      <c r="A189" s="28"/>
      <c r="B189" s="36"/>
    </row>
    <row r="190" spans="1:2" x14ac:dyDescent="0.2">
      <c r="A190" s="28"/>
      <c r="B190" s="36"/>
    </row>
    <row r="191" spans="1:2" x14ac:dyDescent="0.2">
      <c r="A191" s="28"/>
      <c r="B191" s="36"/>
    </row>
    <row r="192" spans="1:2" x14ac:dyDescent="0.2">
      <c r="A192" s="28"/>
      <c r="B192" s="36"/>
    </row>
    <row r="193" spans="1:2" x14ac:dyDescent="0.2">
      <c r="A193" s="28"/>
      <c r="B193" s="36"/>
    </row>
    <row r="194" spans="1:2" x14ac:dyDescent="0.2">
      <c r="A194" s="28"/>
      <c r="B194" s="36"/>
    </row>
    <row r="195" spans="1:2" x14ac:dyDescent="0.2">
      <c r="A195" s="28"/>
      <c r="B195" s="36"/>
    </row>
    <row r="196" spans="1:2" x14ac:dyDescent="0.2">
      <c r="A196" s="28"/>
      <c r="B196" s="36"/>
    </row>
    <row r="197" spans="1:2" x14ac:dyDescent="0.2">
      <c r="A197" s="28"/>
      <c r="B197" s="36"/>
    </row>
    <row r="198" spans="1:2" x14ac:dyDescent="0.2">
      <c r="A198" s="28"/>
      <c r="B198" s="36"/>
    </row>
    <row r="199" spans="1:2" x14ac:dyDescent="0.2">
      <c r="A199" s="28"/>
      <c r="B199" s="36"/>
    </row>
    <row r="200" spans="1:2" x14ac:dyDescent="0.2">
      <c r="A200" s="28"/>
      <c r="B200" s="36"/>
    </row>
    <row r="201" spans="1:2" x14ac:dyDescent="0.2">
      <c r="A201" s="28"/>
      <c r="B201" s="36"/>
    </row>
    <row r="202" spans="1:2" x14ac:dyDescent="0.2">
      <c r="A202" s="28"/>
      <c r="B202" s="36"/>
    </row>
    <row r="203" spans="1:2" x14ac:dyDescent="0.2">
      <c r="A203" s="28"/>
      <c r="B203" s="36"/>
    </row>
    <row r="204" spans="1:2" x14ac:dyDescent="0.2">
      <c r="A204" s="28"/>
      <c r="B204" s="36"/>
    </row>
    <row r="205" spans="1:2" x14ac:dyDescent="0.2">
      <c r="A205" s="28"/>
      <c r="B205" s="36"/>
    </row>
    <row r="206" spans="1:2" x14ac:dyDescent="0.2">
      <c r="A206" s="28"/>
      <c r="B206" s="36"/>
    </row>
    <row r="207" spans="1:2" x14ac:dyDescent="0.2">
      <c r="A207" s="28"/>
      <c r="B207" s="36"/>
    </row>
    <row r="208" spans="1:2" x14ac:dyDescent="0.2">
      <c r="A208" s="28"/>
      <c r="B208" s="36"/>
    </row>
    <row r="209" spans="1:2" x14ac:dyDescent="0.2">
      <c r="A209" s="28"/>
      <c r="B209" s="36"/>
    </row>
    <row r="210" spans="1:2" x14ac:dyDescent="0.2">
      <c r="A210" s="28"/>
      <c r="B210" s="36"/>
    </row>
    <row r="211" spans="1:2" x14ac:dyDescent="0.2">
      <c r="A211" s="28"/>
      <c r="B211" s="36"/>
    </row>
    <row r="212" spans="1:2" x14ac:dyDescent="0.2">
      <c r="A212" s="28"/>
      <c r="B212" s="36"/>
    </row>
    <row r="213" spans="1:2" x14ac:dyDescent="0.2">
      <c r="A213" s="28"/>
      <c r="B213" s="36"/>
    </row>
    <row r="214" spans="1:2" x14ac:dyDescent="0.2">
      <c r="A214" s="28"/>
      <c r="B214" s="36"/>
    </row>
    <row r="215" spans="1:2" x14ac:dyDescent="0.2">
      <c r="A215" s="28"/>
      <c r="B215" s="36"/>
    </row>
    <row r="216" spans="1:2" x14ac:dyDescent="0.2">
      <c r="A216" s="28"/>
      <c r="B216" s="36"/>
    </row>
    <row r="217" spans="1:2" x14ac:dyDescent="0.2">
      <c r="A217" s="28"/>
      <c r="B217" s="36"/>
    </row>
    <row r="218" spans="1:2" x14ac:dyDescent="0.2">
      <c r="A218" s="28"/>
      <c r="B218" s="36"/>
    </row>
    <row r="219" spans="1:2" x14ac:dyDescent="0.2">
      <c r="A219" s="28"/>
      <c r="B219" s="36"/>
    </row>
    <row r="220" spans="1:2" x14ac:dyDescent="0.2">
      <c r="A220" s="28"/>
      <c r="B220" s="36"/>
    </row>
    <row r="221" spans="1:2" x14ac:dyDescent="0.2">
      <c r="A221" s="28"/>
      <c r="B221" s="36"/>
    </row>
    <row r="222" spans="1:2" x14ac:dyDescent="0.2">
      <c r="A222" s="28"/>
      <c r="B222" s="36"/>
    </row>
    <row r="223" spans="1:2" x14ac:dyDescent="0.2">
      <c r="A223" s="28"/>
      <c r="B223" s="36"/>
    </row>
    <row r="224" spans="1:2" x14ac:dyDescent="0.2">
      <c r="A224" s="28"/>
      <c r="B224" s="36"/>
    </row>
    <row r="225" spans="1:2" x14ac:dyDescent="0.2">
      <c r="A225" s="28"/>
      <c r="B225" s="36"/>
    </row>
    <row r="226" spans="1:2" x14ac:dyDescent="0.2">
      <c r="A226" s="28"/>
      <c r="B226" s="36"/>
    </row>
    <row r="227" spans="1:2" x14ac:dyDescent="0.2">
      <c r="A227" s="28"/>
      <c r="B227" s="36"/>
    </row>
    <row r="228" spans="1:2" x14ac:dyDescent="0.2">
      <c r="A228" s="28"/>
      <c r="B228" s="36"/>
    </row>
    <row r="229" spans="1:2" x14ac:dyDescent="0.2">
      <c r="A229" s="28"/>
      <c r="B229" s="36"/>
    </row>
    <row r="230" spans="1:2" x14ac:dyDescent="0.2">
      <c r="A230" s="28"/>
      <c r="B230" s="36"/>
    </row>
    <row r="231" spans="1:2" x14ac:dyDescent="0.2">
      <c r="A231" s="28"/>
      <c r="B231" s="36"/>
    </row>
    <row r="232" spans="1:2" x14ac:dyDescent="0.2">
      <c r="A232" s="28"/>
      <c r="B232" s="36"/>
    </row>
    <row r="233" spans="1:2" x14ac:dyDescent="0.2">
      <c r="A233" s="28"/>
      <c r="B233" s="36"/>
    </row>
    <row r="234" spans="1:2" x14ac:dyDescent="0.2">
      <c r="A234" s="28"/>
      <c r="B234" s="36"/>
    </row>
    <row r="235" spans="1:2" x14ac:dyDescent="0.2">
      <c r="A235" s="28"/>
      <c r="B235" s="36"/>
    </row>
    <row r="236" spans="1:2" x14ac:dyDescent="0.2">
      <c r="A236" s="28"/>
      <c r="B236" s="36"/>
    </row>
    <row r="237" spans="1:2" x14ac:dyDescent="0.2">
      <c r="A237" s="28"/>
      <c r="B237" s="36"/>
    </row>
    <row r="238" spans="1:2" x14ac:dyDescent="0.2">
      <c r="A238" s="28"/>
      <c r="B238" s="36"/>
    </row>
    <row r="239" spans="1:2" x14ac:dyDescent="0.2">
      <c r="A239" s="28"/>
      <c r="B239" s="36"/>
    </row>
    <row r="240" spans="1:2" x14ac:dyDescent="0.2">
      <c r="A240" s="28"/>
      <c r="B240" s="36"/>
    </row>
    <row r="241" spans="1:2" x14ac:dyDescent="0.2">
      <c r="A241" s="28"/>
      <c r="B241" s="36"/>
    </row>
    <row r="242" spans="1:2" x14ac:dyDescent="0.2">
      <c r="A242" s="28"/>
      <c r="B242" s="36"/>
    </row>
    <row r="243" spans="1:2" x14ac:dyDescent="0.2">
      <c r="A243" s="28"/>
      <c r="B243" s="36"/>
    </row>
    <row r="244" spans="1:2" x14ac:dyDescent="0.2">
      <c r="A244" s="28"/>
      <c r="B244" s="36"/>
    </row>
    <row r="245" spans="1:2" x14ac:dyDescent="0.2">
      <c r="A245" s="28"/>
      <c r="B245" s="36"/>
    </row>
    <row r="246" spans="1:2" x14ac:dyDescent="0.2">
      <c r="A246" s="28"/>
      <c r="B246" s="36"/>
    </row>
    <row r="247" spans="1:2" x14ac:dyDescent="0.2">
      <c r="A247" s="28"/>
      <c r="B247" s="36"/>
    </row>
    <row r="248" spans="1:2" x14ac:dyDescent="0.2">
      <c r="A248" s="28"/>
      <c r="B248" s="36"/>
    </row>
    <row r="249" spans="1:2" x14ac:dyDescent="0.2">
      <c r="A249" s="28"/>
      <c r="B249" s="36"/>
    </row>
    <row r="250" spans="1:2" x14ac:dyDescent="0.2">
      <c r="A250" s="28"/>
      <c r="B250" s="36"/>
    </row>
    <row r="251" spans="1:2" x14ac:dyDescent="0.2">
      <c r="A251" s="28"/>
      <c r="B251" s="36"/>
    </row>
    <row r="252" spans="1:2" x14ac:dyDescent="0.2">
      <c r="A252" s="28"/>
      <c r="B252" s="36"/>
    </row>
    <row r="253" spans="1:2" x14ac:dyDescent="0.2">
      <c r="A253" s="28"/>
      <c r="B253" s="36"/>
    </row>
    <row r="254" spans="1:2" x14ac:dyDescent="0.2">
      <c r="A254" s="28"/>
      <c r="B254" s="36"/>
    </row>
    <row r="255" spans="1:2" x14ac:dyDescent="0.2">
      <c r="A255" s="28"/>
      <c r="B255" s="36"/>
    </row>
    <row r="256" spans="1:2" x14ac:dyDescent="0.2">
      <c r="A256" s="28"/>
      <c r="B256" s="36"/>
    </row>
    <row r="257" spans="1:2" x14ac:dyDescent="0.2">
      <c r="A257" s="28"/>
      <c r="B257" s="36"/>
    </row>
    <row r="258" spans="1:2" x14ac:dyDescent="0.2">
      <c r="A258" s="28"/>
      <c r="B258" s="36"/>
    </row>
    <row r="259" spans="1:2" x14ac:dyDescent="0.2">
      <c r="A259" s="28"/>
      <c r="B259" s="36"/>
    </row>
    <row r="260" spans="1:2" x14ac:dyDescent="0.2">
      <c r="A260" s="28"/>
      <c r="B260" s="36"/>
    </row>
    <row r="261" spans="1:2" x14ac:dyDescent="0.2">
      <c r="A261" s="28"/>
      <c r="B261" s="36"/>
    </row>
    <row r="262" spans="1:2" x14ac:dyDescent="0.2">
      <c r="A262" s="28"/>
      <c r="B262" s="36"/>
    </row>
    <row r="263" spans="1:2" x14ac:dyDescent="0.2">
      <c r="A263" s="28"/>
      <c r="B263" s="36"/>
    </row>
    <row r="264" spans="1:2" x14ac:dyDescent="0.2">
      <c r="A264" s="28"/>
      <c r="B264" s="36"/>
    </row>
    <row r="265" spans="1:2" x14ac:dyDescent="0.2">
      <c r="A265" s="28"/>
      <c r="B265" s="36"/>
    </row>
    <row r="266" spans="1:2" x14ac:dyDescent="0.2">
      <c r="A266" s="28"/>
      <c r="B266" s="36"/>
    </row>
    <row r="267" spans="1:2" x14ac:dyDescent="0.2">
      <c r="A267" s="28"/>
      <c r="B267" s="36"/>
    </row>
    <row r="268" spans="1:2" x14ac:dyDescent="0.2">
      <c r="A268" s="28"/>
      <c r="B268" s="36"/>
    </row>
    <row r="269" spans="1:2" x14ac:dyDescent="0.2">
      <c r="A269" s="28"/>
      <c r="B269" s="36"/>
    </row>
    <row r="270" spans="1:2" x14ac:dyDescent="0.2">
      <c r="A270" s="28"/>
      <c r="B270" s="36"/>
    </row>
    <row r="271" spans="1:2" x14ac:dyDescent="0.2">
      <c r="A271" s="28"/>
      <c r="B271" s="36"/>
    </row>
    <row r="272" spans="1:2" x14ac:dyDescent="0.2">
      <c r="A272" s="28"/>
      <c r="B272" s="36"/>
    </row>
    <row r="273" spans="1:2" x14ac:dyDescent="0.2">
      <c r="A273" s="28"/>
      <c r="B273" s="36"/>
    </row>
    <row r="274" spans="1:2" x14ac:dyDescent="0.2">
      <c r="A274" s="28"/>
      <c r="B274" s="36"/>
    </row>
    <row r="275" spans="1:2" x14ac:dyDescent="0.2">
      <c r="A275" s="28"/>
      <c r="B275" s="36"/>
    </row>
    <row r="276" spans="1:2" x14ac:dyDescent="0.2">
      <c r="A276" s="28"/>
      <c r="B276" s="36"/>
    </row>
    <row r="277" spans="1:2" x14ac:dyDescent="0.2">
      <c r="A277" s="28"/>
      <c r="B277" s="36"/>
    </row>
    <row r="278" spans="1:2" x14ac:dyDescent="0.2">
      <c r="A278" s="28"/>
      <c r="B278" s="36"/>
    </row>
    <row r="279" spans="1:2" x14ac:dyDescent="0.2">
      <c r="A279" s="28"/>
      <c r="B279" s="36"/>
    </row>
    <row r="280" spans="1:2" x14ac:dyDescent="0.2">
      <c r="A280" s="28"/>
      <c r="B280" s="36"/>
    </row>
    <row r="281" spans="1:2" x14ac:dyDescent="0.2">
      <c r="A281" s="28"/>
      <c r="B281" s="36"/>
    </row>
    <row r="282" spans="1:2" x14ac:dyDescent="0.2">
      <c r="A282" s="28"/>
      <c r="B282" s="36"/>
    </row>
    <row r="283" spans="1:2" x14ac:dyDescent="0.2">
      <c r="A283" s="28"/>
      <c r="B283" s="36"/>
    </row>
    <row r="284" spans="1:2" x14ac:dyDescent="0.2">
      <c r="A284" s="28"/>
      <c r="B284" s="36"/>
    </row>
    <row r="285" spans="1:2" x14ac:dyDescent="0.2">
      <c r="A285" s="28"/>
      <c r="B285" s="36"/>
    </row>
    <row r="286" spans="1:2" x14ac:dyDescent="0.2">
      <c r="A286" s="28"/>
      <c r="B286" s="36"/>
    </row>
    <row r="287" spans="1:2" x14ac:dyDescent="0.2">
      <c r="A287" s="28"/>
      <c r="B287" s="36"/>
    </row>
    <row r="288" spans="1:2" x14ac:dyDescent="0.2">
      <c r="A288" s="28"/>
      <c r="B288" s="36"/>
    </row>
    <row r="289" spans="1:2" x14ac:dyDescent="0.2">
      <c r="A289" s="28"/>
      <c r="B289" s="36"/>
    </row>
    <row r="290" spans="1:2" x14ac:dyDescent="0.2">
      <c r="A290" s="28"/>
      <c r="B290" s="36"/>
    </row>
    <row r="291" spans="1:2" x14ac:dyDescent="0.2">
      <c r="A291" s="28"/>
      <c r="B291" s="36"/>
    </row>
    <row r="292" spans="1:2" x14ac:dyDescent="0.2">
      <c r="A292" s="28"/>
      <c r="B292" s="36"/>
    </row>
    <row r="293" spans="1:2" x14ac:dyDescent="0.2">
      <c r="A293" s="28"/>
      <c r="B293" s="36"/>
    </row>
    <row r="294" spans="1:2" x14ac:dyDescent="0.2">
      <c r="A294" s="28"/>
      <c r="B294" s="36"/>
    </row>
    <row r="295" spans="1:2" x14ac:dyDescent="0.2">
      <c r="A295" s="28"/>
      <c r="B295" s="36"/>
    </row>
    <row r="296" spans="1:2" x14ac:dyDescent="0.2">
      <c r="A296" s="28"/>
      <c r="B296" s="36"/>
    </row>
    <row r="297" spans="1:2" x14ac:dyDescent="0.2">
      <c r="A297" s="28"/>
      <c r="B297" s="36"/>
    </row>
    <row r="298" spans="1:2" x14ac:dyDescent="0.2">
      <c r="A298" s="28"/>
      <c r="B298" s="36"/>
    </row>
    <row r="299" spans="1:2" x14ac:dyDescent="0.2">
      <c r="A299" s="28"/>
      <c r="B299" s="36"/>
    </row>
    <row r="300" spans="1:2" x14ac:dyDescent="0.2">
      <c r="A300" s="28"/>
      <c r="B300" s="36"/>
    </row>
    <row r="301" spans="1:2" x14ac:dyDescent="0.2">
      <c r="A301" s="28"/>
      <c r="B301" s="36"/>
    </row>
    <row r="302" spans="1:2" x14ac:dyDescent="0.2">
      <c r="A302" s="28"/>
      <c r="B302" s="36"/>
    </row>
    <row r="303" spans="1:2" x14ac:dyDescent="0.2">
      <c r="A303" s="28"/>
      <c r="B303" s="36"/>
    </row>
    <row r="304" spans="1:2" x14ac:dyDescent="0.2">
      <c r="A304" s="28"/>
      <c r="B304" s="36"/>
    </row>
    <row r="305" spans="1:2" x14ac:dyDescent="0.2">
      <c r="A305" s="28"/>
      <c r="B305" s="36"/>
    </row>
    <row r="306" spans="1:2" x14ac:dyDescent="0.2">
      <c r="A306" s="28"/>
      <c r="B306" s="36"/>
    </row>
    <row r="307" spans="1:2" x14ac:dyDescent="0.2">
      <c r="A307" s="28"/>
      <c r="B307" s="36"/>
    </row>
    <row r="308" spans="1:2" x14ac:dyDescent="0.2">
      <c r="A308" s="28"/>
      <c r="B308" s="38"/>
    </row>
    <row r="309" spans="1:2" x14ac:dyDescent="0.2">
      <c r="A309" s="28"/>
      <c r="B309" s="38"/>
    </row>
    <row r="310" spans="1:2" x14ac:dyDescent="0.2">
      <c r="A310" s="28"/>
      <c r="B310" s="38"/>
    </row>
    <row r="311" spans="1:2" x14ac:dyDescent="0.2">
      <c r="A311" s="28"/>
      <c r="B311" s="38"/>
    </row>
    <row r="312" spans="1:2" x14ac:dyDescent="0.2">
      <c r="A312" s="28"/>
      <c r="B312" s="38"/>
    </row>
    <row r="313" spans="1:2" x14ac:dyDescent="0.2">
      <c r="A313" s="28"/>
      <c r="B313" s="38"/>
    </row>
    <row r="314" spans="1:2" x14ac:dyDescent="0.2">
      <c r="A314" s="28"/>
      <c r="B314" s="38"/>
    </row>
    <row r="315" spans="1:2" x14ac:dyDescent="0.2">
      <c r="A315" s="28"/>
      <c r="B315" s="38"/>
    </row>
    <row r="316" spans="1:2" x14ac:dyDescent="0.2">
      <c r="A316" s="28"/>
      <c r="B316" s="38"/>
    </row>
    <row r="317" spans="1:2" x14ac:dyDescent="0.2">
      <c r="A317" s="28"/>
      <c r="B317" s="38"/>
    </row>
    <row r="318" spans="1:2" x14ac:dyDescent="0.2">
      <c r="A318" s="28"/>
      <c r="B318" s="38"/>
    </row>
    <row r="319" spans="1:2" x14ac:dyDescent="0.2">
      <c r="A319" s="28"/>
      <c r="B319" s="38"/>
    </row>
    <row r="320" spans="1:2" x14ac:dyDescent="0.2">
      <c r="A320" s="28"/>
      <c r="B320" s="38"/>
    </row>
    <row r="321" spans="1:2" x14ac:dyDescent="0.2">
      <c r="A321" s="28"/>
      <c r="B321" s="38"/>
    </row>
    <row r="322" spans="1:2" x14ac:dyDescent="0.2">
      <c r="A322" s="28"/>
      <c r="B322" s="38"/>
    </row>
    <row r="323" spans="1:2" x14ac:dyDescent="0.2">
      <c r="A323" s="28"/>
      <c r="B323" s="38"/>
    </row>
    <row r="324" spans="1:2" x14ac:dyDescent="0.2">
      <c r="A324" s="28"/>
      <c r="B324" s="38"/>
    </row>
    <row r="325" spans="1:2" x14ac:dyDescent="0.2">
      <c r="A325" s="28"/>
      <c r="B325" s="38"/>
    </row>
    <row r="326" spans="1:2" x14ac:dyDescent="0.2">
      <c r="A326" s="28"/>
      <c r="B326" s="38"/>
    </row>
    <row r="327" spans="1:2" x14ac:dyDescent="0.2">
      <c r="A327" s="28"/>
      <c r="B327" s="38"/>
    </row>
    <row r="328" spans="1:2" x14ac:dyDescent="0.2">
      <c r="A328" s="28"/>
      <c r="B328" s="38"/>
    </row>
    <row r="329" spans="1:2" x14ac:dyDescent="0.2">
      <c r="A329" s="28"/>
      <c r="B329" s="38"/>
    </row>
    <row r="330" spans="1:2" x14ac:dyDescent="0.2">
      <c r="A330" s="28"/>
      <c r="B330" s="38"/>
    </row>
    <row r="331" spans="1:2" x14ac:dyDescent="0.2">
      <c r="A331" s="28"/>
      <c r="B331" s="38"/>
    </row>
    <row r="332" spans="1:2" x14ac:dyDescent="0.2">
      <c r="A332" s="28"/>
      <c r="B332" s="38"/>
    </row>
    <row r="333" spans="1:2" x14ac:dyDescent="0.2">
      <c r="A333" s="28"/>
      <c r="B333" s="38"/>
    </row>
    <row r="334" spans="1:2" x14ac:dyDescent="0.2">
      <c r="A334" s="28"/>
      <c r="B334" s="38"/>
    </row>
    <row r="335" spans="1:2" x14ac:dyDescent="0.2">
      <c r="A335" s="28"/>
      <c r="B335" s="38"/>
    </row>
    <row r="336" spans="1:2" x14ac:dyDescent="0.2">
      <c r="A336" s="28"/>
      <c r="B336" s="38"/>
    </row>
    <row r="337" spans="1:2" x14ac:dyDescent="0.2">
      <c r="A337" s="28"/>
      <c r="B337" s="38"/>
    </row>
    <row r="338" spans="1:2" x14ac:dyDescent="0.2">
      <c r="A338" s="28"/>
      <c r="B338" s="38"/>
    </row>
    <row r="339" spans="1:2" x14ac:dyDescent="0.2">
      <c r="A339" s="28"/>
      <c r="B339" s="38"/>
    </row>
    <row r="340" spans="1:2" x14ac:dyDescent="0.2">
      <c r="A340" s="28"/>
      <c r="B340" s="38"/>
    </row>
    <row r="341" spans="1:2" x14ac:dyDescent="0.2">
      <c r="A341" s="28"/>
      <c r="B341" s="38"/>
    </row>
    <row r="342" spans="1:2" x14ac:dyDescent="0.2">
      <c r="A342" s="28"/>
      <c r="B342" s="38"/>
    </row>
    <row r="343" spans="1:2" x14ac:dyDescent="0.2">
      <c r="A343" s="28"/>
      <c r="B343" s="38"/>
    </row>
    <row r="344" spans="1:2" x14ac:dyDescent="0.2">
      <c r="A344" s="28"/>
      <c r="B344" s="38"/>
    </row>
    <row r="345" spans="1:2" x14ac:dyDescent="0.2">
      <c r="A345" s="28"/>
      <c r="B345" s="38"/>
    </row>
    <row r="346" spans="1:2" x14ac:dyDescent="0.2">
      <c r="A346" s="28"/>
      <c r="B346" s="38"/>
    </row>
    <row r="347" spans="1:2" x14ac:dyDescent="0.2">
      <c r="A347" s="28"/>
      <c r="B347" s="38"/>
    </row>
    <row r="348" spans="1:2" x14ac:dyDescent="0.2">
      <c r="A348" s="28"/>
      <c r="B348" s="38"/>
    </row>
    <row r="349" spans="1:2" x14ac:dyDescent="0.2">
      <c r="A349" s="28"/>
      <c r="B349" s="38"/>
    </row>
    <row r="350" spans="1:2" x14ac:dyDescent="0.2">
      <c r="A350" s="28"/>
      <c r="B350" s="38"/>
    </row>
    <row r="351" spans="1:2" x14ac:dyDescent="0.2">
      <c r="A351" s="28"/>
      <c r="B351" s="38"/>
    </row>
    <row r="352" spans="1:2" x14ac:dyDescent="0.2">
      <c r="A352" s="28"/>
      <c r="B352" s="38"/>
    </row>
    <row r="353" spans="1:2" x14ac:dyDescent="0.2">
      <c r="A353" s="28"/>
      <c r="B353" s="38"/>
    </row>
    <row r="354" spans="1:2" x14ac:dyDescent="0.2">
      <c r="A354" s="28"/>
      <c r="B354" s="38"/>
    </row>
    <row r="355" spans="1:2" x14ac:dyDescent="0.2">
      <c r="A355" s="28"/>
      <c r="B355" s="38"/>
    </row>
    <row r="356" spans="1:2" x14ac:dyDescent="0.2">
      <c r="A356" s="28"/>
      <c r="B356" s="38"/>
    </row>
    <row r="357" spans="1:2" x14ac:dyDescent="0.2">
      <c r="A357" s="28"/>
      <c r="B357" s="38"/>
    </row>
    <row r="358" spans="1:2" x14ac:dyDescent="0.2">
      <c r="A358" s="28"/>
      <c r="B358" s="38"/>
    </row>
    <row r="359" spans="1:2" x14ac:dyDescent="0.2">
      <c r="A359" s="28"/>
      <c r="B359" s="38"/>
    </row>
    <row r="360" spans="1:2" x14ac:dyDescent="0.2">
      <c r="A360" s="28"/>
      <c r="B360" s="38"/>
    </row>
    <row r="361" spans="1:2" x14ac:dyDescent="0.2">
      <c r="A361" s="28"/>
      <c r="B361" s="38"/>
    </row>
    <row r="362" spans="1:2" x14ac:dyDescent="0.2">
      <c r="A362" s="28"/>
      <c r="B362" s="38"/>
    </row>
    <row r="363" spans="1:2" x14ac:dyDescent="0.2">
      <c r="A363" s="28"/>
      <c r="B363" s="38"/>
    </row>
    <row r="364" spans="1:2" x14ac:dyDescent="0.2">
      <c r="A364" s="28"/>
      <c r="B364" s="38"/>
    </row>
    <row r="365" spans="1:2" x14ac:dyDescent="0.2">
      <c r="A365" s="28"/>
      <c r="B365" s="38"/>
    </row>
    <row r="366" spans="1:2" x14ac:dyDescent="0.2">
      <c r="A366" s="28"/>
      <c r="B366" s="38"/>
    </row>
    <row r="367" spans="1:2" x14ac:dyDescent="0.2">
      <c r="A367" s="28"/>
      <c r="B367" s="38"/>
    </row>
    <row r="368" spans="1:2" x14ac:dyDescent="0.2">
      <c r="A368" s="28"/>
      <c r="B368" s="38"/>
    </row>
    <row r="369" spans="1:2" x14ac:dyDescent="0.2">
      <c r="A369" s="28"/>
      <c r="B369" s="38"/>
    </row>
    <row r="370" spans="1:2" x14ac:dyDescent="0.2">
      <c r="A370" s="28"/>
      <c r="B370" s="38"/>
    </row>
    <row r="371" spans="1:2" x14ac:dyDescent="0.2">
      <c r="A371" s="28"/>
      <c r="B371" s="38"/>
    </row>
    <row r="372" spans="1:2" x14ac:dyDescent="0.2">
      <c r="A372" s="28"/>
      <c r="B372" s="38"/>
    </row>
    <row r="373" spans="1:2" x14ac:dyDescent="0.2">
      <c r="A373" s="28"/>
      <c r="B373" s="38"/>
    </row>
    <row r="374" spans="1:2" x14ac:dyDescent="0.2">
      <c r="A374" s="28"/>
      <c r="B374" s="38"/>
    </row>
    <row r="375" spans="1:2" x14ac:dyDescent="0.2">
      <c r="A375" s="28"/>
      <c r="B375" s="38"/>
    </row>
    <row r="376" spans="1:2" x14ac:dyDescent="0.2">
      <c r="A376" s="28"/>
      <c r="B376" s="38"/>
    </row>
    <row r="377" spans="1:2" x14ac:dyDescent="0.2">
      <c r="A377" s="28"/>
      <c r="B377" s="38"/>
    </row>
    <row r="378" spans="1:2" x14ac:dyDescent="0.2">
      <c r="A378" s="28"/>
      <c r="B378" s="38"/>
    </row>
    <row r="379" spans="1:2" x14ac:dyDescent="0.2">
      <c r="A379" s="28"/>
      <c r="B379" s="38"/>
    </row>
    <row r="380" spans="1:2" x14ac:dyDescent="0.2">
      <c r="A380" s="28"/>
      <c r="B380" s="38"/>
    </row>
    <row r="381" spans="1:2" x14ac:dyDescent="0.2">
      <c r="A381" s="28"/>
      <c r="B381" s="38"/>
    </row>
    <row r="382" spans="1:2" x14ac:dyDescent="0.2">
      <c r="A382" s="28"/>
      <c r="B382" s="38"/>
    </row>
    <row r="383" spans="1:2" x14ac:dyDescent="0.2">
      <c r="A383" s="28"/>
      <c r="B383" s="38"/>
    </row>
    <row r="384" spans="1:2" x14ac:dyDescent="0.2">
      <c r="A384" s="28"/>
      <c r="B384" s="38"/>
    </row>
    <row r="385" spans="1:2" x14ac:dyDescent="0.2">
      <c r="A385" s="28"/>
      <c r="B385" s="38"/>
    </row>
    <row r="386" spans="1:2" x14ac:dyDescent="0.2">
      <c r="A386" s="28"/>
      <c r="B386" s="38"/>
    </row>
    <row r="387" spans="1:2" x14ac:dyDescent="0.2">
      <c r="A387" s="28"/>
      <c r="B387" s="38"/>
    </row>
    <row r="388" spans="1:2" x14ac:dyDescent="0.2">
      <c r="A388" s="28"/>
      <c r="B388" s="38"/>
    </row>
    <row r="389" spans="1:2" x14ac:dyDescent="0.2">
      <c r="A389" s="28"/>
      <c r="B389" s="38"/>
    </row>
    <row r="390" spans="1:2" x14ac:dyDescent="0.2">
      <c r="A390" s="28"/>
      <c r="B390" s="38"/>
    </row>
    <row r="391" spans="1:2" x14ac:dyDescent="0.2">
      <c r="A391" s="28"/>
      <c r="B391" s="38"/>
    </row>
    <row r="392" spans="1:2" x14ac:dyDescent="0.2">
      <c r="A392" s="28"/>
      <c r="B392" s="38"/>
    </row>
    <row r="393" spans="1:2" x14ac:dyDescent="0.2">
      <c r="A393" s="28"/>
      <c r="B393" s="38"/>
    </row>
    <row r="394" spans="1:2" x14ac:dyDescent="0.2">
      <c r="A394" s="28"/>
      <c r="B394" s="38"/>
    </row>
    <row r="395" spans="1:2" x14ac:dyDescent="0.2">
      <c r="A395" s="28"/>
      <c r="B395" s="38"/>
    </row>
    <row r="396" spans="1:2" x14ac:dyDescent="0.2">
      <c r="A396" s="28"/>
      <c r="B396" s="38"/>
    </row>
    <row r="397" spans="1:2" x14ac:dyDescent="0.2">
      <c r="A397" s="28"/>
      <c r="B397" s="38"/>
    </row>
    <row r="398" spans="1:2" x14ac:dyDescent="0.2">
      <c r="A398" s="28"/>
      <c r="B398" s="38"/>
    </row>
    <row r="399" spans="1:2" x14ac:dyDescent="0.2">
      <c r="A399" s="28"/>
      <c r="B399" s="38"/>
    </row>
    <row r="400" spans="1:2" x14ac:dyDescent="0.2">
      <c r="A400" s="28"/>
      <c r="B400" s="38"/>
    </row>
    <row r="401" spans="1:2" x14ac:dyDescent="0.2">
      <c r="A401" s="28"/>
      <c r="B401" s="38"/>
    </row>
    <row r="402" spans="1:2" x14ac:dyDescent="0.2">
      <c r="A402" s="28"/>
      <c r="B402" s="38"/>
    </row>
    <row r="403" spans="1:2" x14ac:dyDescent="0.2">
      <c r="A403" s="28"/>
      <c r="B403" s="38"/>
    </row>
    <row r="404" spans="1:2" x14ac:dyDescent="0.2">
      <c r="A404" s="28"/>
      <c r="B404" s="38"/>
    </row>
    <row r="405" spans="1:2" x14ac:dyDescent="0.2">
      <c r="A405" s="28"/>
      <c r="B405" s="38"/>
    </row>
    <row r="406" spans="1:2" x14ac:dyDescent="0.2">
      <c r="A406" s="28"/>
      <c r="B406" s="38"/>
    </row>
    <row r="407" spans="1:2" x14ac:dyDescent="0.2">
      <c r="A407" s="28"/>
      <c r="B407" s="38"/>
    </row>
    <row r="408" spans="1:2" x14ac:dyDescent="0.2">
      <c r="A408" s="28"/>
      <c r="B408" s="38"/>
    </row>
    <row r="409" spans="1:2" x14ac:dyDescent="0.2">
      <c r="A409" s="28"/>
      <c r="B409" s="38"/>
    </row>
    <row r="410" spans="1:2" x14ac:dyDescent="0.2">
      <c r="A410" s="28"/>
      <c r="B410" s="38"/>
    </row>
    <row r="411" spans="1:2" x14ac:dyDescent="0.2">
      <c r="A411" s="28"/>
      <c r="B411" s="38"/>
    </row>
    <row r="412" spans="1:2" x14ac:dyDescent="0.2">
      <c r="A412" s="28"/>
      <c r="B412" s="38"/>
    </row>
    <row r="413" spans="1:2" x14ac:dyDescent="0.2">
      <c r="A413" s="28"/>
      <c r="B413" s="38"/>
    </row>
    <row r="414" spans="1:2" x14ac:dyDescent="0.2">
      <c r="A414" s="28"/>
      <c r="B414" s="38"/>
    </row>
    <row r="415" spans="1:2" x14ac:dyDescent="0.2">
      <c r="A415" s="28"/>
      <c r="B415" s="38"/>
    </row>
    <row r="416" spans="1:2" x14ac:dyDescent="0.2">
      <c r="A416" s="28"/>
      <c r="B416" s="38"/>
    </row>
    <row r="417" spans="1:2" x14ac:dyDescent="0.2">
      <c r="A417" s="28"/>
      <c r="B417" s="38"/>
    </row>
    <row r="418" spans="1:2" x14ac:dyDescent="0.2">
      <c r="A418" s="28"/>
      <c r="B418" s="38"/>
    </row>
    <row r="419" spans="1:2" x14ac:dyDescent="0.2">
      <c r="A419" s="28"/>
      <c r="B419" s="38"/>
    </row>
    <row r="420" spans="1:2" x14ac:dyDescent="0.2">
      <c r="A420" s="28"/>
      <c r="B420" s="38"/>
    </row>
    <row r="421" spans="1:2" x14ac:dyDescent="0.2">
      <c r="A421" s="28"/>
      <c r="B421" s="38"/>
    </row>
    <row r="422" spans="1:2" x14ac:dyDescent="0.2">
      <c r="A422" s="28"/>
      <c r="B422" s="38"/>
    </row>
    <row r="423" spans="1:2" x14ac:dyDescent="0.2">
      <c r="A423" s="28"/>
      <c r="B423" s="38"/>
    </row>
    <row r="424" spans="1:2" x14ac:dyDescent="0.2">
      <c r="A424" s="28"/>
      <c r="B424" s="38"/>
    </row>
    <row r="425" spans="1:2" x14ac:dyDescent="0.2">
      <c r="A425" s="28"/>
      <c r="B425" s="38"/>
    </row>
    <row r="426" spans="1:2" x14ac:dyDescent="0.2">
      <c r="A426" s="28"/>
      <c r="B426" s="38"/>
    </row>
    <row r="427" spans="1:2" x14ac:dyDescent="0.2">
      <c r="A427" s="28"/>
      <c r="B427" s="38"/>
    </row>
    <row r="428" spans="1:2" x14ac:dyDescent="0.2">
      <c r="A428" s="28"/>
      <c r="B428" s="38"/>
    </row>
    <row r="429" spans="1:2" x14ac:dyDescent="0.2">
      <c r="A429" s="28"/>
      <c r="B429" s="38"/>
    </row>
    <row r="430" spans="1:2" x14ac:dyDescent="0.2">
      <c r="A430" s="28"/>
      <c r="B430" s="38"/>
    </row>
    <row r="431" spans="1:2" x14ac:dyDescent="0.2">
      <c r="A431" s="28"/>
      <c r="B431" s="38"/>
    </row>
    <row r="432" spans="1:2" x14ac:dyDescent="0.2">
      <c r="A432" s="28"/>
      <c r="B432" s="38"/>
    </row>
    <row r="433" spans="1:2" x14ac:dyDescent="0.2">
      <c r="A433" s="28"/>
      <c r="B433" s="38"/>
    </row>
    <row r="434" spans="1:2" x14ac:dyDescent="0.2">
      <c r="A434" s="28"/>
      <c r="B434" s="38"/>
    </row>
    <row r="435" spans="1:2" x14ac:dyDescent="0.2">
      <c r="A435" s="28"/>
      <c r="B435" s="38"/>
    </row>
    <row r="436" spans="1:2" x14ac:dyDescent="0.2">
      <c r="A436" s="28"/>
      <c r="B436" s="38"/>
    </row>
    <row r="437" spans="1:2" x14ac:dyDescent="0.2">
      <c r="A437" s="28"/>
      <c r="B437" s="38"/>
    </row>
    <row r="438" spans="1:2" x14ac:dyDescent="0.2">
      <c r="A438" s="28"/>
      <c r="B438" s="38"/>
    </row>
    <row r="439" spans="1:2" x14ac:dyDescent="0.2">
      <c r="A439" s="28"/>
      <c r="B439" s="38"/>
    </row>
    <row r="440" spans="1:2" x14ac:dyDescent="0.2">
      <c r="A440" s="28"/>
      <c r="B440" s="38"/>
    </row>
    <row r="441" spans="1:2" x14ac:dyDescent="0.2">
      <c r="A441" s="28"/>
      <c r="B441" s="38"/>
    </row>
    <row r="442" spans="1:2" x14ac:dyDescent="0.2">
      <c r="A442" s="28"/>
      <c r="B442" s="38"/>
    </row>
    <row r="443" spans="1:2" x14ac:dyDescent="0.2">
      <c r="A443" s="28"/>
      <c r="B443" s="38"/>
    </row>
    <row r="444" spans="1:2" x14ac:dyDescent="0.2">
      <c r="A444" s="28"/>
      <c r="B444" s="38"/>
    </row>
    <row r="445" spans="1:2" x14ac:dyDescent="0.2">
      <c r="A445" s="28"/>
      <c r="B445" s="38"/>
    </row>
    <row r="446" spans="1:2" x14ac:dyDescent="0.2">
      <c r="A446" s="28"/>
      <c r="B446" s="38"/>
    </row>
    <row r="447" spans="1:2" x14ac:dyDescent="0.2">
      <c r="A447" s="28"/>
      <c r="B447" s="38"/>
    </row>
    <row r="448" spans="1:2" x14ac:dyDescent="0.2">
      <c r="A448" s="28"/>
      <c r="B448" s="38"/>
    </row>
    <row r="449" spans="1:2" x14ac:dyDescent="0.2">
      <c r="A449" s="28"/>
      <c r="B449" s="38"/>
    </row>
    <row r="450" spans="1:2" x14ac:dyDescent="0.2">
      <c r="A450" s="28"/>
      <c r="B450" s="38"/>
    </row>
    <row r="451" spans="1:2" x14ac:dyDescent="0.2">
      <c r="A451" s="28"/>
      <c r="B451" s="38"/>
    </row>
    <row r="452" spans="1:2" x14ac:dyDescent="0.2">
      <c r="A452" s="28"/>
      <c r="B452" s="38"/>
    </row>
    <row r="453" spans="1:2" x14ac:dyDescent="0.2">
      <c r="A453" s="28"/>
      <c r="B453" s="38"/>
    </row>
    <row r="454" spans="1:2" x14ac:dyDescent="0.2">
      <c r="A454" s="28"/>
      <c r="B454" s="38"/>
    </row>
    <row r="455" spans="1:2" x14ac:dyDescent="0.2">
      <c r="A455" s="28"/>
      <c r="B455" s="38"/>
    </row>
    <row r="456" spans="1:2" x14ac:dyDescent="0.2">
      <c r="A456" s="28"/>
      <c r="B456" s="38"/>
    </row>
    <row r="457" spans="1:2" x14ac:dyDescent="0.2">
      <c r="A457" s="28"/>
      <c r="B457" s="38"/>
    </row>
    <row r="458" spans="1:2" x14ac:dyDescent="0.2">
      <c r="A458" s="28"/>
      <c r="B458" s="38"/>
    </row>
    <row r="459" spans="1:2" x14ac:dyDescent="0.2">
      <c r="A459" s="28"/>
      <c r="B459" s="38"/>
    </row>
    <row r="460" spans="1:2" x14ac:dyDescent="0.2">
      <c r="A460" s="28"/>
      <c r="B460" s="38"/>
    </row>
    <row r="461" spans="1:2" x14ac:dyDescent="0.2">
      <c r="A461" s="28"/>
      <c r="B461" s="38"/>
    </row>
    <row r="462" spans="1:2" x14ac:dyDescent="0.2">
      <c r="A462" s="28"/>
      <c r="B462" s="38"/>
    </row>
    <row r="463" spans="1:2" x14ac:dyDescent="0.2">
      <c r="A463" s="28"/>
      <c r="B463" s="38"/>
    </row>
    <row r="464" spans="1:2" x14ac:dyDescent="0.2">
      <c r="A464" s="28"/>
      <c r="B464" s="38"/>
    </row>
    <row r="465" spans="1:2" x14ac:dyDescent="0.2">
      <c r="A465" s="28"/>
      <c r="B465" s="38"/>
    </row>
    <row r="466" spans="1:2" x14ac:dyDescent="0.2">
      <c r="A466" s="28"/>
      <c r="B466" s="38"/>
    </row>
    <row r="467" spans="1:2" x14ac:dyDescent="0.2">
      <c r="A467" s="28"/>
      <c r="B467" s="38"/>
    </row>
    <row r="468" spans="1:2" x14ac:dyDescent="0.2">
      <c r="A468" s="28"/>
      <c r="B468" s="38"/>
    </row>
    <row r="469" spans="1:2" x14ac:dyDescent="0.2">
      <c r="A469" s="28"/>
      <c r="B469" s="38"/>
    </row>
    <row r="470" spans="1:2" x14ac:dyDescent="0.2">
      <c r="A470" s="28"/>
      <c r="B470" s="38"/>
    </row>
    <row r="471" spans="1:2" x14ac:dyDescent="0.2">
      <c r="A471" s="28"/>
      <c r="B471" s="38"/>
    </row>
    <row r="472" spans="1:2" x14ac:dyDescent="0.2">
      <c r="A472" s="28"/>
      <c r="B472" s="38"/>
    </row>
    <row r="473" spans="1:2" x14ac:dyDescent="0.2">
      <c r="A473" s="28"/>
      <c r="B473" s="38"/>
    </row>
    <row r="474" spans="1:2" x14ac:dyDescent="0.2">
      <c r="A474" s="28"/>
      <c r="B474" s="38"/>
    </row>
    <row r="475" spans="1:2" x14ac:dyDescent="0.2">
      <c r="A475" s="28"/>
      <c r="B475" s="38"/>
    </row>
    <row r="476" spans="1:2" x14ac:dyDescent="0.2">
      <c r="A476" s="28"/>
      <c r="B476" s="38"/>
    </row>
    <row r="477" spans="1:2" x14ac:dyDescent="0.2">
      <c r="A477" s="28"/>
      <c r="B477" s="38"/>
    </row>
    <row r="478" spans="1:2" x14ac:dyDescent="0.2">
      <c r="A478" s="28"/>
      <c r="B478" s="38"/>
    </row>
    <row r="479" spans="1:2" x14ac:dyDescent="0.2">
      <c r="A479" s="28"/>
      <c r="B479" s="38"/>
    </row>
    <row r="480" spans="1:2" x14ac:dyDescent="0.2">
      <c r="A480" s="28"/>
      <c r="B480" s="38"/>
    </row>
    <row r="481" spans="1:2" x14ac:dyDescent="0.2">
      <c r="A481" s="28"/>
      <c r="B481" s="38"/>
    </row>
    <row r="482" spans="1:2" x14ac:dyDescent="0.2">
      <c r="A482" s="28"/>
      <c r="B482" s="38"/>
    </row>
    <row r="483" spans="1:2" x14ac:dyDescent="0.2">
      <c r="A483" s="28"/>
      <c r="B483" s="38"/>
    </row>
    <row r="484" spans="1:2" x14ac:dyDescent="0.2">
      <c r="A484" s="28"/>
      <c r="B484" s="38"/>
    </row>
    <row r="485" spans="1:2" x14ac:dyDescent="0.2">
      <c r="A485" s="28"/>
      <c r="B485" s="38"/>
    </row>
    <row r="486" spans="1:2" x14ac:dyDescent="0.2">
      <c r="A486" s="28"/>
      <c r="B486" s="38"/>
    </row>
    <row r="487" spans="1:2" x14ac:dyDescent="0.2">
      <c r="A487" s="28"/>
      <c r="B487" s="38"/>
    </row>
    <row r="488" spans="1:2" x14ac:dyDescent="0.2">
      <c r="A488" s="28"/>
      <c r="B488" s="38"/>
    </row>
    <row r="489" spans="1:2" x14ac:dyDescent="0.2">
      <c r="A489" s="28"/>
      <c r="B489" s="38"/>
    </row>
    <row r="490" spans="1:2" x14ac:dyDescent="0.2">
      <c r="A490" s="28"/>
      <c r="B490" s="38"/>
    </row>
    <row r="491" spans="1:2" x14ac:dyDescent="0.2">
      <c r="A491" s="28"/>
      <c r="B491" s="38"/>
    </row>
    <row r="492" spans="1:2" x14ac:dyDescent="0.2">
      <c r="A492" s="28"/>
      <c r="B492" s="38"/>
    </row>
    <row r="493" spans="1:2" x14ac:dyDescent="0.2">
      <c r="A493" s="28"/>
      <c r="B493" s="38"/>
    </row>
    <row r="494" spans="1:2" x14ac:dyDescent="0.2">
      <c r="A494" s="28"/>
      <c r="B494" s="38"/>
    </row>
    <row r="495" spans="1:2" x14ac:dyDescent="0.2">
      <c r="A495" s="28"/>
      <c r="B495" s="38"/>
    </row>
    <row r="496" spans="1:2" x14ac:dyDescent="0.2">
      <c r="A496" s="28"/>
      <c r="B496" s="38"/>
    </row>
    <row r="497" spans="1:2" x14ac:dyDescent="0.2">
      <c r="A497" s="28"/>
      <c r="B497" s="38"/>
    </row>
    <row r="498" spans="1:2" x14ac:dyDescent="0.2">
      <c r="A498" s="28"/>
      <c r="B498" s="38"/>
    </row>
    <row r="499" spans="1:2" x14ac:dyDescent="0.2">
      <c r="A499" s="28"/>
      <c r="B499" s="38"/>
    </row>
    <row r="500" spans="1:2" x14ac:dyDescent="0.2">
      <c r="A500" s="28"/>
      <c r="B500" s="38"/>
    </row>
    <row r="501" spans="1:2" x14ac:dyDescent="0.2">
      <c r="A501" s="28"/>
      <c r="B501" s="38"/>
    </row>
    <row r="502" spans="1:2" x14ac:dyDescent="0.2">
      <c r="A502" s="28"/>
      <c r="B502" s="38"/>
    </row>
    <row r="503" spans="1:2" x14ac:dyDescent="0.2">
      <c r="A503" s="28"/>
      <c r="B503" s="38"/>
    </row>
    <row r="504" spans="1:2" x14ac:dyDescent="0.2">
      <c r="A504" s="28"/>
      <c r="B504" s="38"/>
    </row>
    <row r="505" spans="1:2" x14ac:dyDescent="0.2">
      <c r="A505" s="28"/>
      <c r="B505" s="38"/>
    </row>
    <row r="506" spans="1:2" x14ac:dyDescent="0.2">
      <c r="A506" s="28"/>
      <c r="B506" s="38"/>
    </row>
    <row r="507" spans="1:2" x14ac:dyDescent="0.2">
      <c r="A507" s="28"/>
      <c r="B507" s="38"/>
    </row>
    <row r="508" spans="1:2" x14ac:dyDescent="0.2">
      <c r="A508" s="28"/>
      <c r="B508" s="38"/>
    </row>
    <row r="509" spans="1:2" x14ac:dyDescent="0.2">
      <c r="A509" s="28"/>
      <c r="B509" s="38"/>
    </row>
    <row r="510" spans="1:2" x14ac:dyDescent="0.2">
      <c r="A510" s="28"/>
      <c r="B510" s="38"/>
    </row>
    <row r="511" spans="1:2" x14ac:dyDescent="0.2">
      <c r="A511" s="28"/>
      <c r="B511" s="38"/>
    </row>
    <row r="512" spans="1:2" x14ac:dyDescent="0.2">
      <c r="A512" s="28"/>
      <c r="B512" s="38"/>
    </row>
    <row r="513" spans="1:2" x14ac:dyDescent="0.2">
      <c r="A513" s="28"/>
      <c r="B513" s="38"/>
    </row>
    <row r="514" spans="1:2" x14ac:dyDescent="0.2">
      <c r="A514" s="28"/>
      <c r="B514" s="38"/>
    </row>
    <row r="515" spans="1:2" x14ac:dyDescent="0.2">
      <c r="A515" s="28"/>
      <c r="B515" s="38"/>
    </row>
    <row r="516" spans="1:2" x14ac:dyDescent="0.2">
      <c r="A516" s="28"/>
      <c r="B516" s="38"/>
    </row>
    <row r="517" spans="1:2" x14ac:dyDescent="0.2">
      <c r="A517" s="28"/>
      <c r="B517" s="38"/>
    </row>
    <row r="518" spans="1:2" x14ac:dyDescent="0.2">
      <c r="A518" s="28"/>
      <c r="B518" s="38"/>
    </row>
    <row r="519" spans="1:2" x14ac:dyDescent="0.2">
      <c r="A519" s="28"/>
      <c r="B519" s="38"/>
    </row>
    <row r="520" spans="1:2" x14ac:dyDescent="0.2">
      <c r="A520" s="28"/>
      <c r="B520" s="38"/>
    </row>
    <row r="521" spans="1:2" x14ac:dyDescent="0.2">
      <c r="A521" s="28"/>
      <c r="B521" s="38"/>
    </row>
    <row r="522" spans="1:2" x14ac:dyDescent="0.2">
      <c r="A522" s="28"/>
      <c r="B522" s="38"/>
    </row>
    <row r="523" spans="1:2" x14ac:dyDescent="0.2">
      <c r="A523" s="28"/>
      <c r="B523" s="38"/>
    </row>
    <row r="524" spans="1:2" x14ac:dyDescent="0.2">
      <c r="A524" s="28"/>
      <c r="B524" s="38"/>
    </row>
    <row r="525" spans="1:2" x14ac:dyDescent="0.2">
      <c r="A525" s="28"/>
      <c r="B525" s="38"/>
    </row>
    <row r="526" spans="1:2" x14ac:dyDescent="0.2">
      <c r="A526" s="28"/>
      <c r="B526" s="38"/>
    </row>
    <row r="527" spans="1:2" x14ac:dyDescent="0.2">
      <c r="A527" s="28"/>
      <c r="B527" s="38"/>
    </row>
    <row r="528" spans="1:2" x14ac:dyDescent="0.2">
      <c r="A528" s="28"/>
      <c r="B528" s="38"/>
    </row>
    <row r="529" spans="1:2" x14ac:dyDescent="0.2">
      <c r="A529" s="28"/>
      <c r="B529" s="38"/>
    </row>
    <row r="530" spans="1:2" x14ac:dyDescent="0.2">
      <c r="A530" s="28"/>
      <c r="B530" s="38"/>
    </row>
    <row r="531" spans="1:2" x14ac:dyDescent="0.2">
      <c r="A531" s="28"/>
      <c r="B531" s="38"/>
    </row>
    <row r="532" spans="1:2" x14ac:dyDescent="0.2">
      <c r="A532" s="28"/>
      <c r="B532" s="38"/>
    </row>
    <row r="533" spans="1:2" x14ac:dyDescent="0.2">
      <c r="A533" s="28"/>
      <c r="B533" s="38"/>
    </row>
    <row r="534" spans="1:2" x14ac:dyDescent="0.2">
      <c r="A534" s="28"/>
      <c r="B534" s="38"/>
    </row>
    <row r="535" spans="1:2" x14ac:dyDescent="0.2">
      <c r="A535" s="28"/>
      <c r="B535" s="38"/>
    </row>
    <row r="536" spans="1:2" x14ac:dyDescent="0.2">
      <c r="A536" s="28"/>
      <c r="B536" s="38"/>
    </row>
    <row r="537" spans="1:2" x14ac:dyDescent="0.2">
      <c r="A537" s="28"/>
      <c r="B537" s="38"/>
    </row>
    <row r="538" spans="1:2" x14ac:dyDescent="0.2">
      <c r="A538" s="28"/>
      <c r="B538" s="38"/>
    </row>
    <row r="539" spans="1:2" x14ac:dyDescent="0.2">
      <c r="A539" s="28"/>
      <c r="B539" s="38"/>
    </row>
    <row r="540" spans="1:2" x14ac:dyDescent="0.2">
      <c r="A540" s="28"/>
      <c r="B540" s="38"/>
    </row>
    <row r="541" spans="1:2" x14ac:dyDescent="0.2">
      <c r="A541" s="28"/>
      <c r="B541" s="38"/>
    </row>
    <row r="542" spans="1:2" x14ac:dyDescent="0.2">
      <c r="A542" s="28"/>
      <c r="B542" s="38"/>
    </row>
    <row r="543" spans="1:2" x14ac:dyDescent="0.2">
      <c r="A543" s="28"/>
      <c r="B543" s="38"/>
    </row>
    <row r="544" spans="1:2" x14ac:dyDescent="0.2">
      <c r="A544" s="28"/>
      <c r="B544" s="38"/>
    </row>
    <row r="545" spans="1:2" x14ac:dyDescent="0.2">
      <c r="A545" s="28"/>
      <c r="B545" s="38"/>
    </row>
    <row r="546" spans="1:2" x14ac:dyDescent="0.2">
      <c r="A546" s="28"/>
      <c r="B546" s="38"/>
    </row>
    <row r="547" spans="1:2" x14ac:dyDescent="0.2">
      <c r="A547" s="28"/>
      <c r="B547" s="38"/>
    </row>
    <row r="548" spans="1:2" x14ac:dyDescent="0.2">
      <c r="A548" s="28"/>
      <c r="B548" s="38"/>
    </row>
    <row r="549" spans="1:2" x14ac:dyDescent="0.2">
      <c r="A549" s="28"/>
      <c r="B549" s="38"/>
    </row>
    <row r="550" spans="1:2" x14ac:dyDescent="0.2">
      <c r="A550" s="28"/>
      <c r="B550" s="38"/>
    </row>
    <row r="551" spans="1:2" x14ac:dyDescent="0.2">
      <c r="A551" s="28"/>
      <c r="B551" s="38"/>
    </row>
    <row r="552" spans="1:2" x14ac:dyDescent="0.2">
      <c r="A552" s="28"/>
      <c r="B552" s="38"/>
    </row>
    <row r="553" spans="1:2" x14ac:dyDescent="0.2">
      <c r="A553" s="28"/>
      <c r="B553" s="38"/>
    </row>
    <row r="554" spans="1:2" x14ac:dyDescent="0.2">
      <c r="A554" s="28"/>
      <c r="B554" s="38"/>
    </row>
    <row r="555" spans="1:2" x14ac:dyDescent="0.2">
      <c r="A555" s="28"/>
      <c r="B555" s="38"/>
    </row>
    <row r="556" spans="1:2" x14ac:dyDescent="0.2">
      <c r="A556" s="28"/>
      <c r="B556" s="38"/>
    </row>
    <row r="557" spans="1:2" x14ac:dyDescent="0.2">
      <c r="A557" s="28"/>
      <c r="B557" s="38"/>
    </row>
    <row r="558" spans="1:2" x14ac:dyDescent="0.2">
      <c r="A558" s="28"/>
      <c r="B558" s="38"/>
    </row>
    <row r="559" spans="1:2" x14ac:dyDescent="0.2">
      <c r="A559" s="28"/>
      <c r="B559" s="38"/>
    </row>
    <row r="560" spans="1:2" x14ac:dyDescent="0.2">
      <c r="A560" s="28"/>
      <c r="B560" s="38"/>
    </row>
    <row r="561" spans="1:2" x14ac:dyDescent="0.2">
      <c r="A561" s="28"/>
      <c r="B561" s="38"/>
    </row>
    <row r="562" spans="1:2" x14ac:dyDescent="0.2">
      <c r="A562" s="28"/>
      <c r="B562" s="38"/>
    </row>
    <row r="563" spans="1:2" x14ac:dyDescent="0.2">
      <c r="A563" s="28"/>
      <c r="B563" s="38"/>
    </row>
    <row r="564" spans="1:2" x14ac:dyDescent="0.2">
      <c r="A564" s="28"/>
      <c r="B564" s="38"/>
    </row>
    <row r="565" spans="1:2" x14ac:dyDescent="0.2">
      <c r="A565" s="28"/>
      <c r="B565" s="38"/>
    </row>
    <row r="566" spans="1:2" x14ac:dyDescent="0.2">
      <c r="A566" s="28"/>
      <c r="B566" s="38"/>
    </row>
    <row r="567" spans="1:2" x14ac:dyDescent="0.2">
      <c r="A567" s="28"/>
      <c r="B567" s="38"/>
    </row>
    <row r="568" spans="1:2" x14ac:dyDescent="0.2">
      <c r="A568" s="28"/>
      <c r="B568" s="38"/>
    </row>
    <row r="569" spans="1:2" x14ac:dyDescent="0.2">
      <c r="A569" s="28"/>
      <c r="B569" s="38"/>
    </row>
    <row r="570" spans="1:2" x14ac:dyDescent="0.2">
      <c r="A570" s="28"/>
      <c r="B570" s="38"/>
    </row>
    <row r="571" spans="1:2" x14ac:dyDescent="0.2">
      <c r="A571" s="28"/>
      <c r="B571" s="38"/>
    </row>
    <row r="572" spans="1:2" x14ac:dyDescent="0.2">
      <c r="A572" s="28"/>
      <c r="B572" s="38"/>
    </row>
    <row r="573" spans="1:2" x14ac:dyDescent="0.2">
      <c r="A573" s="28"/>
      <c r="B573" s="38"/>
    </row>
    <row r="574" spans="1:2" x14ac:dyDescent="0.2">
      <c r="A574" s="28"/>
      <c r="B574" s="38"/>
    </row>
    <row r="575" spans="1:2" x14ac:dyDescent="0.2">
      <c r="A575" s="28"/>
      <c r="B575" s="38"/>
    </row>
    <row r="576" spans="1:2" x14ac:dyDescent="0.2">
      <c r="A576" s="28"/>
      <c r="B576" s="38"/>
    </row>
    <row r="577" spans="1:2" x14ac:dyDescent="0.2">
      <c r="A577" s="28"/>
      <c r="B577" s="38"/>
    </row>
    <row r="578" spans="1:2" x14ac:dyDescent="0.2">
      <c r="A578" s="28"/>
      <c r="B578" s="38"/>
    </row>
    <row r="579" spans="1:2" x14ac:dyDescent="0.2">
      <c r="A579" s="28"/>
      <c r="B579" s="38"/>
    </row>
    <row r="580" spans="1:2" x14ac:dyDescent="0.2">
      <c r="A580" s="28"/>
      <c r="B580" s="38"/>
    </row>
    <row r="581" spans="1:2" x14ac:dyDescent="0.2">
      <c r="A581" s="28"/>
      <c r="B581" s="38"/>
    </row>
    <row r="582" spans="1:2" x14ac:dyDescent="0.2">
      <c r="A582" s="28"/>
      <c r="B582" s="38"/>
    </row>
    <row r="583" spans="1:2" x14ac:dyDescent="0.2">
      <c r="A583" s="28"/>
      <c r="B583" s="38"/>
    </row>
    <row r="584" spans="1:2" x14ac:dyDescent="0.2">
      <c r="A584" s="28"/>
      <c r="B584" s="38"/>
    </row>
    <row r="585" spans="1:2" x14ac:dyDescent="0.2">
      <c r="A585" s="28"/>
      <c r="B585" s="38"/>
    </row>
    <row r="586" spans="1:2" x14ac:dyDescent="0.2">
      <c r="A586" s="28"/>
      <c r="B586" s="38"/>
    </row>
    <row r="587" spans="1:2" x14ac:dyDescent="0.2">
      <c r="A587" s="28"/>
      <c r="B587" s="38"/>
    </row>
    <row r="588" spans="1:2" x14ac:dyDescent="0.2">
      <c r="A588" s="28"/>
      <c r="B588" s="38"/>
    </row>
    <row r="589" spans="1:2" x14ac:dyDescent="0.2">
      <c r="A589" s="28"/>
      <c r="B589" s="38"/>
    </row>
    <row r="590" spans="1:2" x14ac:dyDescent="0.2">
      <c r="A590" s="28"/>
      <c r="B590" s="38"/>
    </row>
    <row r="591" spans="1:2" x14ac:dyDescent="0.2">
      <c r="A591" s="28"/>
      <c r="B591" s="38"/>
    </row>
    <row r="592" spans="1:2" x14ac:dyDescent="0.2">
      <c r="A592" s="28"/>
      <c r="B592" s="38"/>
    </row>
    <row r="593" spans="1:2" x14ac:dyDescent="0.2">
      <c r="A593" s="28"/>
      <c r="B593" s="38"/>
    </row>
    <row r="594" spans="1:2" x14ac:dyDescent="0.2">
      <c r="A594" s="28"/>
      <c r="B594" s="38"/>
    </row>
    <row r="595" spans="1:2" x14ac:dyDescent="0.2">
      <c r="A595" s="28"/>
      <c r="B595" s="38"/>
    </row>
    <row r="596" spans="1:2" x14ac:dyDescent="0.2">
      <c r="A596" s="28"/>
      <c r="B596" s="38"/>
    </row>
    <row r="597" spans="1:2" x14ac:dyDescent="0.2">
      <c r="A597" s="28"/>
      <c r="B597" s="38"/>
    </row>
    <row r="598" spans="1:2" x14ac:dyDescent="0.2">
      <c r="A598" s="28"/>
      <c r="B598" s="38"/>
    </row>
    <row r="599" spans="1:2" x14ac:dyDescent="0.2">
      <c r="A599" s="28"/>
      <c r="B599" s="38"/>
    </row>
    <row r="600" spans="1:2" x14ac:dyDescent="0.2">
      <c r="A600" s="28"/>
      <c r="B600" s="38"/>
    </row>
    <row r="601" spans="1:2" x14ac:dyDescent="0.2">
      <c r="A601" s="28"/>
      <c r="B601" s="38"/>
    </row>
    <row r="602" spans="1:2" x14ac:dyDescent="0.2">
      <c r="A602" s="28"/>
      <c r="B602" s="38"/>
    </row>
    <row r="603" spans="1:2" x14ac:dyDescent="0.2">
      <c r="A603" s="28"/>
      <c r="B603" s="38"/>
    </row>
    <row r="604" spans="1:2" x14ac:dyDescent="0.2">
      <c r="A604" s="28"/>
      <c r="B604" s="38"/>
    </row>
    <row r="605" spans="1:2" x14ac:dyDescent="0.2">
      <c r="A605" s="28"/>
      <c r="B605" s="38"/>
    </row>
    <row r="606" spans="1:2" x14ac:dyDescent="0.2">
      <c r="A606" s="28"/>
      <c r="B606" s="38"/>
    </row>
    <row r="607" spans="1:2" x14ac:dyDescent="0.2">
      <c r="A607" s="28"/>
      <c r="B607" s="38"/>
    </row>
    <row r="608" spans="1:2" x14ac:dyDescent="0.2">
      <c r="A608" s="28"/>
      <c r="B608" s="38"/>
    </row>
    <row r="609" spans="1:2" x14ac:dyDescent="0.2">
      <c r="A609" s="28"/>
      <c r="B609" s="38"/>
    </row>
    <row r="610" spans="1:2" x14ac:dyDescent="0.2">
      <c r="A610" s="28"/>
      <c r="B610" s="38"/>
    </row>
    <row r="611" spans="1:2" x14ac:dyDescent="0.2">
      <c r="A611" s="28"/>
      <c r="B611" s="38"/>
    </row>
    <row r="612" spans="1:2" x14ac:dyDescent="0.2">
      <c r="A612" s="28"/>
      <c r="B612" s="38"/>
    </row>
    <row r="613" spans="1:2" x14ac:dyDescent="0.2">
      <c r="A613" s="28"/>
      <c r="B613" s="38"/>
    </row>
    <row r="614" spans="1:2" x14ac:dyDescent="0.2">
      <c r="A614" s="28"/>
      <c r="B614" s="38"/>
    </row>
    <row r="615" spans="1:2" x14ac:dyDescent="0.2">
      <c r="A615" s="28"/>
      <c r="B615" s="38"/>
    </row>
    <row r="616" spans="1:2" x14ac:dyDescent="0.2">
      <c r="A616" s="28"/>
      <c r="B616" s="38"/>
    </row>
    <row r="617" spans="1:2" x14ac:dyDescent="0.2">
      <c r="A617" s="28"/>
      <c r="B617" s="38"/>
    </row>
    <row r="618" spans="1:2" x14ac:dyDescent="0.2">
      <c r="A618" s="28"/>
      <c r="B618" s="38"/>
    </row>
    <row r="619" spans="1:2" x14ac:dyDescent="0.2">
      <c r="A619" s="28"/>
      <c r="B619" s="38"/>
    </row>
    <row r="620" spans="1:2" x14ac:dyDescent="0.2">
      <c r="A620" s="28"/>
      <c r="B620" s="38"/>
    </row>
    <row r="621" spans="1:2" x14ac:dyDescent="0.2">
      <c r="A621" s="28"/>
      <c r="B621" s="38"/>
    </row>
    <row r="622" spans="1:2" x14ac:dyDescent="0.2">
      <c r="A622" s="28"/>
      <c r="B622" s="38"/>
    </row>
    <row r="623" spans="1:2" x14ac:dyDescent="0.2">
      <c r="A623" s="28"/>
      <c r="B623" s="38"/>
    </row>
    <row r="624" spans="1:2" x14ac:dyDescent="0.2">
      <c r="A624" s="28"/>
      <c r="B624" s="38"/>
    </row>
    <row r="625" spans="1:2" x14ac:dyDescent="0.2">
      <c r="A625" s="28"/>
      <c r="B625" s="38"/>
    </row>
    <row r="626" spans="1:2" x14ac:dyDescent="0.2">
      <c r="A626" s="28"/>
      <c r="B626" s="38"/>
    </row>
    <row r="627" spans="1:2" x14ac:dyDescent="0.2">
      <c r="A627" s="28"/>
      <c r="B627" s="38"/>
    </row>
    <row r="628" spans="1:2" x14ac:dyDescent="0.2">
      <c r="A628" s="28"/>
      <c r="B628" s="38"/>
    </row>
    <row r="629" spans="1:2" x14ac:dyDescent="0.2">
      <c r="A629" s="28"/>
      <c r="B629" s="38"/>
    </row>
    <row r="630" spans="1:2" x14ac:dyDescent="0.2">
      <c r="A630" s="28"/>
      <c r="B630" s="38"/>
    </row>
    <row r="631" spans="1:2" x14ac:dyDescent="0.2">
      <c r="A631" s="28"/>
      <c r="B631" s="38"/>
    </row>
    <row r="632" spans="1:2" x14ac:dyDescent="0.2">
      <c r="A632" s="28"/>
      <c r="B632" s="38"/>
    </row>
    <row r="633" spans="1:2" x14ac:dyDescent="0.2">
      <c r="A633" s="28"/>
      <c r="B633" s="38"/>
    </row>
    <row r="634" spans="1:2" x14ac:dyDescent="0.2">
      <c r="A634" s="28"/>
      <c r="B634" s="38"/>
    </row>
    <row r="635" spans="1:2" x14ac:dyDescent="0.2">
      <c r="A635" s="28"/>
      <c r="B635" s="38"/>
    </row>
    <row r="636" spans="1:2" x14ac:dyDescent="0.2">
      <c r="A636" s="28"/>
      <c r="B636" s="38"/>
    </row>
    <row r="637" spans="1:2" x14ac:dyDescent="0.2">
      <c r="A637" s="28"/>
      <c r="B637" s="38"/>
    </row>
    <row r="638" spans="1:2" x14ac:dyDescent="0.2">
      <c r="A638" s="28"/>
      <c r="B638" s="38"/>
    </row>
    <row r="639" spans="1:2" x14ac:dyDescent="0.2">
      <c r="A639" s="28"/>
      <c r="B639" s="38"/>
    </row>
    <row r="640" spans="1:2" x14ac:dyDescent="0.2">
      <c r="A640" s="28"/>
      <c r="B640" s="38"/>
    </row>
    <row r="641" spans="1:2" x14ac:dyDescent="0.2">
      <c r="A641" s="28"/>
      <c r="B641" s="38"/>
    </row>
    <row r="642" spans="1:2" x14ac:dyDescent="0.2">
      <c r="A642" s="28"/>
      <c r="B642" s="38"/>
    </row>
    <row r="643" spans="1:2" x14ac:dyDescent="0.2">
      <c r="A643" s="28"/>
      <c r="B643" s="38"/>
    </row>
    <row r="644" spans="1:2" x14ac:dyDescent="0.2">
      <c r="A644" s="28"/>
      <c r="B644" s="38"/>
    </row>
    <row r="645" spans="1:2" x14ac:dyDescent="0.2">
      <c r="A645" s="28"/>
      <c r="B645" s="38"/>
    </row>
    <row r="646" spans="1:2" x14ac:dyDescent="0.2">
      <c r="A646" s="28"/>
      <c r="B646" s="38"/>
    </row>
    <row r="647" spans="1:2" x14ac:dyDescent="0.2">
      <c r="A647" s="28"/>
      <c r="B647" s="38"/>
    </row>
    <row r="648" spans="1:2" x14ac:dyDescent="0.2">
      <c r="A648" s="28"/>
      <c r="B648" s="38"/>
    </row>
    <row r="649" spans="1:2" x14ac:dyDescent="0.2">
      <c r="A649" s="28"/>
      <c r="B649" s="38"/>
    </row>
    <row r="650" spans="1:2" x14ac:dyDescent="0.2">
      <c r="A650" s="28"/>
      <c r="B650" s="38"/>
    </row>
    <row r="651" spans="1:2" x14ac:dyDescent="0.2">
      <c r="A651" s="28"/>
      <c r="B651" s="38"/>
    </row>
    <row r="652" spans="1:2" x14ac:dyDescent="0.2">
      <c r="A652" s="28"/>
      <c r="B652" s="38"/>
    </row>
    <row r="653" spans="1:2" x14ac:dyDescent="0.2">
      <c r="A653" s="28"/>
      <c r="B653" s="38"/>
    </row>
    <row r="654" spans="1:2" x14ac:dyDescent="0.2">
      <c r="A654" s="28"/>
      <c r="B654" s="38"/>
    </row>
    <row r="655" spans="1:2" x14ac:dyDescent="0.2">
      <c r="A655" s="28"/>
      <c r="B655" s="38"/>
    </row>
    <row r="656" spans="1:2" x14ac:dyDescent="0.2">
      <c r="A656" s="28"/>
      <c r="B656" s="38"/>
    </row>
    <row r="657" spans="1:2" x14ac:dyDescent="0.2">
      <c r="A657" s="28"/>
      <c r="B657" s="38"/>
    </row>
    <row r="658" spans="1:2" x14ac:dyDescent="0.2">
      <c r="A658" s="28"/>
      <c r="B658" s="38"/>
    </row>
    <row r="659" spans="1:2" x14ac:dyDescent="0.2">
      <c r="A659" s="28"/>
      <c r="B659" s="38"/>
    </row>
    <row r="660" spans="1:2" x14ac:dyDescent="0.2">
      <c r="A660" s="28"/>
      <c r="B660" s="38"/>
    </row>
    <row r="661" spans="1:2" x14ac:dyDescent="0.2">
      <c r="A661" s="28"/>
      <c r="B661" s="38"/>
    </row>
    <row r="662" spans="1:2" x14ac:dyDescent="0.2">
      <c r="A662" s="28"/>
      <c r="B662" s="38"/>
    </row>
    <row r="663" spans="1:2" x14ac:dyDescent="0.2">
      <c r="A663" s="28"/>
      <c r="B663" s="38"/>
    </row>
    <row r="664" spans="1:2" x14ac:dyDescent="0.2">
      <c r="A664" s="28"/>
      <c r="B664" s="38"/>
    </row>
    <row r="665" spans="1:2" x14ac:dyDescent="0.2">
      <c r="A665" s="28"/>
      <c r="B665" s="38"/>
    </row>
    <row r="666" spans="1:2" x14ac:dyDescent="0.2">
      <c r="A666" s="28"/>
      <c r="B666" s="38"/>
    </row>
    <row r="667" spans="1:2" x14ac:dyDescent="0.2">
      <c r="A667" s="28"/>
      <c r="B667" s="38"/>
    </row>
    <row r="668" spans="1:2" x14ac:dyDescent="0.2">
      <c r="A668" s="28"/>
      <c r="B668" s="38"/>
    </row>
    <row r="669" spans="1:2" x14ac:dyDescent="0.2">
      <c r="A669" s="28"/>
      <c r="B669" s="38"/>
    </row>
    <row r="670" spans="1:2" x14ac:dyDescent="0.2">
      <c r="A670" s="28"/>
      <c r="B670" s="38"/>
    </row>
    <row r="671" spans="1:2" x14ac:dyDescent="0.2">
      <c r="A671" s="28"/>
      <c r="B671" s="38"/>
    </row>
    <row r="672" spans="1:2" x14ac:dyDescent="0.2">
      <c r="A672" s="28"/>
      <c r="B672" s="38"/>
    </row>
    <row r="673" spans="1:2" x14ac:dyDescent="0.2">
      <c r="A673" s="28"/>
      <c r="B673" s="38"/>
    </row>
    <row r="674" spans="1:2" x14ac:dyDescent="0.2">
      <c r="A674" s="28"/>
      <c r="B674" s="38"/>
    </row>
    <row r="675" spans="1:2" x14ac:dyDescent="0.2">
      <c r="A675" s="28"/>
      <c r="B675" s="38"/>
    </row>
    <row r="676" spans="1:2" x14ac:dyDescent="0.2">
      <c r="A676" s="28"/>
      <c r="B676" s="38"/>
    </row>
    <row r="677" spans="1:2" x14ac:dyDescent="0.2">
      <c r="A677" s="28"/>
      <c r="B677" s="38"/>
    </row>
    <row r="678" spans="1:2" x14ac:dyDescent="0.2">
      <c r="A678" s="28"/>
      <c r="B678" s="38"/>
    </row>
    <row r="679" spans="1:2" x14ac:dyDescent="0.2">
      <c r="A679" s="28"/>
      <c r="B679" s="38"/>
    </row>
    <row r="680" spans="1:2" x14ac:dyDescent="0.2">
      <c r="A680" s="28"/>
      <c r="B680" s="38"/>
    </row>
    <row r="681" spans="1:2" x14ac:dyDescent="0.2">
      <c r="A681" s="28"/>
      <c r="B681" s="38"/>
    </row>
    <row r="682" spans="1:2" x14ac:dyDescent="0.2">
      <c r="A682" s="28"/>
      <c r="B682" s="38"/>
    </row>
    <row r="683" spans="1:2" x14ac:dyDescent="0.2">
      <c r="A683" s="28"/>
      <c r="B683" s="38"/>
    </row>
    <row r="684" spans="1:2" x14ac:dyDescent="0.2">
      <c r="A684" s="28"/>
      <c r="B684" s="38"/>
    </row>
    <row r="685" spans="1:2" x14ac:dyDescent="0.2">
      <c r="A685" s="28"/>
      <c r="B685" s="38"/>
    </row>
    <row r="686" spans="1:2" x14ac:dyDescent="0.2">
      <c r="A686" s="28"/>
      <c r="B686" s="38"/>
    </row>
    <row r="687" spans="1:2" x14ac:dyDescent="0.2">
      <c r="A687" s="28"/>
      <c r="B687" s="38"/>
    </row>
    <row r="688" spans="1:2" x14ac:dyDescent="0.2">
      <c r="A688" s="28"/>
      <c r="B688" s="38"/>
    </row>
    <row r="689" spans="1:2" x14ac:dyDescent="0.2">
      <c r="A689" s="28"/>
      <c r="B689" s="38"/>
    </row>
    <row r="690" spans="1:2" x14ac:dyDescent="0.2">
      <c r="A690" s="28"/>
      <c r="B690" s="38"/>
    </row>
    <row r="691" spans="1:2" x14ac:dyDescent="0.2">
      <c r="A691" s="28"/>
      <c r="B691" s="38"/>
    </row>
    <row r="692" spans="1:2" x14ac:dyDescent="0.2">
      <c r="A692" s="28"/>
      <c r="B692" s="38"/>
    </row>
    <row r="693" spans="1:2" x14ac:dyDescent="0.2">
      <c r="A693" s="28"/>
      <c r="B693" s="38"/>
    </row>
    <row r="694" spans="1:2" x14ac:dyDescent="0.2">
      <c r="A694" s="28"/>
      <c r="B694" s="38"/>
    </row>
    <row r="695" spans="1:2" x14ac:dyDescent="0.2">
      <c r="A695" s="28"/>
      <c r="B695" s="38"/>
    </row>
    <row r="696" spans="1:2" x14ac:dyDescent="0.2">
      <c r="A696" s="28"/>
      <c r="B696" s="38"/>
    </row>
    <row r="697" spans="1:2" x14ac:dyDescent="0.2">
      <c r="A697" s="28"/>
      <c r="B697" s="38"/>
    </row>
    <row r="698" spans="1:2" x14ac:dyDescent="0.2">
      <c r="A698" s="28"/>
      <c r="B698" s="38"/>
    </row>
    <row r="699" spans="1:2" x14ac:dyDescent="0.2">
      <c r="A699" s="28"/>
      <c r="B699" s="38"/>
    </row>
    <row r="700" spans="1:2" x14ac:dyDescent="0.2">
      <c r="A700" s="28"/>
      <c r="B700" s="38"/>
    </row>
    <row r="701" spans="1:2" x14ac:dyDescent="0.2">
      <c r="A701" s="28"/>
      <c r="B701" s="38"/>
    </row>
    <row r="702" spans="1:2" x14ac:dyDescent="0.2">
      <c r="A702" s="28"/>
      <c r="B702" s="38"/>
    </row>
    <row r="703" spans="1:2" x14ac:dyDescent="0.2">
      <c r="A703" s="28"/>
      <c r="B703" s="38"/>
    </row>
    <row r="704" spans="1:2" x14ac:dyDescent="0.2">
      <c r="A704" s="28"/>
      <c r="B704" s="38"/>
    </row>
    <row r="705" spans="1:2" x14ac:dyDescent="0.2">
      <c r="A705" s="28"/>
      <c r="B705" s="38"/>
    </row>
    <row r="706" spans="1:2" x14ac:dyDescent="0.2">
      <c r="A706" s="28"/>
      <c r="B706" s="38"/>
    </row>
    <row r="707" spans="1:2" x14ac:dyDescent="0.2">
      <c r="A707" s="28"/>
      <c r="B707" s="38"/>
    </row>
    <row r="708" spans="1:2" x14ac:dyDescent="0.2">
      <c r="A708" s="28"/>
      <c r="B708" s="38"/>
    </row>
    <row r="709" spans="1:2" x14ac:dyDescent="0.2">
      <c r="A709" s="28"/>
      <c r="B709" s="38"/>
    </row>
    <row r="710" spans="1:2" x14ac:dyDescent="0.2">
      <c r="A710" s="28"/>
      <c r="B710" s="38"/>
    </row>
    <row r="711" spans="1:2" x14ac:dyDescent="0.2">
      <c r="A711" s="28"/>
      <c r="B711" s="38"/>
    </row>
    <row r="712" spans="1:2" x14ac:dyDescent="0.2">
      <c r="A712" s="28"/>
      <c r="B712" s="38"/>
    </row>
    <row r="713" spans="1:2" x14ac:dyDescent="0.2">
      <c r="A713" s="28"/>
      <c r="B713" s="38"/>
    </row>
    <row r="714" spans="1:2" x14ac:dyDescent="0.2">
      <c r="A714" s="28"/>
      <c r="B714" s="38"/>
    </row>
    <row r="715" spans="1:2" x14ac:dyDescent="0.2">
      <c r="A715" s="28"/>
      <c r="B715" s="38"/>
    </row>
    <row r="716" spans="1:2" x14ac:dyDescent="0.2">
      <c r="A716" s="28"/>
      <c r="B716" s="38"/>
    </row>
    <row r="717" spans="1:2" x14ac:dyDescent="0.2">
      <c r="A717" s="28"/>
      <c r="B717" s="38"/>
    </row>
    <row r="718" spans="1:2" x14ac:dyDescent="0.2">
      <c r="A718" s="28"/>
      <c r="B718" s="38"/>
    </row>
    <row r="719" spans="1:2" x14ac:dyDescent="0.2">
      <c r="A719" s="28"/>
      <c r="B719" s="38"/>
    </row>
    <row r="720" spans="1:2" x14ac:dyDescent="0.2">
      <c r="A720" s="28"/>
      <c r="B720" s="38"/>
    </row>
    <row r="721" spans="1:2" x14ac:dyDescent="0.2">
      <c r="A721" s="28"/>
      <c r="B721" s="38"/>
    </row>
    <row r="722" spans="1:2" x14ac:dyDescent="0.2">
      <c r="A722" s="28"/>
      <c r="B722" s="38"/>
    </row>
    <row r="723" spans="1:2" x14ac:dyDescent="0.2">
      <c r="A723" s="28"/>
      <c r="B723" s="38"/>
    </row>
    <row r="724" spans="1:2" x14ac:dyDescent="0.2">
      <c r="A724" s="28"/>
      <c r="B724" s="38"/>
    </row>
    <row r="725" spans="1:2" x14ac:dyDescent="0.2">
      <c r="A725" s="28"/>
      <c r="B725" s="38"/>
    </row>
    <row r="726" spans="1:2" x14ac:dyDescent="0.2">
      <c r="A726" s="28"/>
      <c r="B726" s="38"/>
    </row>
    <row r="727" spans="1:2" x14ac:dyDescent="0.2">
      <c r="A727" s="28"/>
      <c r="B727" s="38"/>
    </row>
    <row r="728" spans="1:2" x14ac:dyDescent="0.2">
      <c r="A728" s="28"/>
      <c r="B728" s="38"/>
    </row>
    <row r="729" spans="1:2" x14ac:dyDescent="0.2">
      <c r="A729" s="28"/>
      <c r="B729" s="38"/>
    </row>
    <row r="730" spans="1:2" x14ac:dyDescent="0.2">
      <c r="A730" s="28"/>
      <c r="B730" s="38"/>
    </row>
    <row r="731" spans="1:2" x14ac:dyDescent="0.2">
      <c r="A731" s="28"/>
      <c r="B731" s="38"/>
    </row>
    <row r="732" spans="1:2" x14ac:dyDescent="0.2">
      <c r="A732" s="28"/>
      <c r="B732" s="38"/>
    </row>
    <row r="733" spans="1:2" x14ac:dyDescent="0.2">
      <c r="A733" s="28"/>
      <c r="B733" s="38"/>
    </row>
    <row r="734" spans="1:2" x14ac:dyDescent="0.2">
      <c r="A734" s="28"/>
      <c r="B734" s="38"/>
    </row>
    <row r="735" spans="1:2" x14ac:dyDescent="0.2">
      <c r="A735" s="28"/>
      <c r="B735" s="38"/>
    </row>
    <row r="736" spans="1:2" x14ac:dyDescent="0.2">
      <c r="A736" s="28"/>
      <c r="B736" s="38"/>
    </row>
    <row r="737" spans="1:2" x14ac:dyDescent="0.2">
      <c r="A737" s="28"/>
      <c r="B737" s="38"/>
    </row>
    <row r="738" spans="1:2" x14ac:dyDescent="0.2">
      <c r="A738" s="28"/>
      <c r="B738" s="38"/>
    </row>
    <row r="739" spans="1:2" x14ac:dyDescent="0.2">
      <c r="A739" s="28"/>
      <c r="B739" s="38"/>
    </row>
    <row r="740" spans="1:2" x14ac:dyDescent="0.2">
      <c r="A740" s="28"/>
      <c r="B740" s="38"/>
    </row>
    <row r="741" spans="1:2" x14ac:dyDescent="0.2">
      <c r="A741" s="28"/>
      <c r="B741" s="38"/>
    </row>
    <row r="742" spans="1:2" x14ac:dyDescent="0.2">
      <c r="A742" s="28"/>
      <c r="B742" s="38"/>
    </row>
    <row r="743" spans="1:2" x14ac:dyDescent="0.2">
      <c r="A743" s="28"/>
      <c r="B743" s="38"/>
    </row>
    <row r="744" spans="1:2" x14ac:dyDescent="0.2">
      <c r="A744" s="28"/>
      <c r="B744" s="38"/>
    </row>
    <row r="745" spans="1:2" x14ac:dyDescent="0.2">
      <c r="A745" s="28"/>
      <c r="B745" s="38"/>
    </row>
    <row r="746" spans="1:2" x14ac:dyDescent="0.2">
      <c r="A746" s="28"/>
      <c r="B746" s="38"/>
    </row>
    <row r="747" spans="1:2" x14ac:dyDescent="0.2">
      <c r="A747" s="28"/>
      <c r="B747" s="38"/>
    </row>
    <row r="748" spans="1:2" x14ac:dyDescent="0.2">
      <c r="A748" s="28"/>
      <c r="B748" s="38"/>
    </row>
    <row r="749" spans="1:2" x14ac:dyDescent="0.2">
      <c r="A749" s="28"/>
      <c r="B749" s="38"/>
    </row>
    <row r="750" spans="1:2" x14ac:dyDescent="0.2">
      <c r="A750" s="28"/>
      <c r="B750" s="38"/>
    </row>
    <row r="751" spans="1:2" x14ac:dyDescent="0.2">
      <c r="A751" s="28"/>
      <c r="B751" s="38"/>
    </row>
    <row r="752" spans="1:2" x14ac:dyDescent="0.2">
      <c r="A752" s="28"/>
      <c r="B752" s="38"/>
    </row>
    <row r="753" spans="1:2" x14ac:dyDescent="0.2">
      <c r="A753" s="28"/>
      <c r="B753" s="38"/>
    </row>
    <row r="754" spans="1:2" x14ac:dyDescent="0.2">
      <c r="A754" s="28"/>
      <c r="B754" s="38"/>
    </row>
    <row r="755" spans="1:2" x14ac:dyDescent="0.2">
      <c r="A755" s="28"/>
      <c r="B755" s="38"/>
    </row>
    <row r="756" spans="1:2" x14ac:dyDescent="0.2">
      <c r="A756" s="28"/>
      <c r="B756" s="38"/>
    </row>
    <row r="757" spans="1:2" x14ac:dyDescent="0.2">
      <c r="A757" s="28"/>
      <c r="B757" s="38"/>
    </row>
    <row r="758" spans="1:2" x14ac:dyDescent="0.2">
      <c r="A758" s="28"/>
      <c r="B758" s="38"/>
    </row>
    <row r="759" spans="1:2" x14ac:dyDescent="0.2">
      <c r="A759" s="28"/>
      <c r="B759" s="38"/>
    </row>
    <row r="760" spans="1:2" x14ac:dyDescent="0.2">
      <c r="A760" s="28"/>
      <c r="B760" s="38"/>
    </row>
    <row r="761" spans="1:2" x14ac:dyDescent="0.2">
      <c r="A761" s="28"/>
      <c r="B761" s="38"/>
    </row>
    <row r="762" spans="1:2" x14ac:dyDescent="0.2">
      <c r="A762" s="28"/>
      <c r="B762" s="38"/>
    </row>
    <row r="763" spans="1:2" x14ac:dyDescent="0.2">
      <c r="A763" s="28"/>
      <c r="B763" s="38"/>
    </row>
    <row r="764" spans="1:2" x14ac:dyDescent="0.2">
      <c r="A764" s="28"/>
      <c r="B764" s="38"/>
    </row>
    <row r="765" spans="1:2" x14ac:dyDescent="0.2">
      <c r="A765" s="28"/>
      <c r="B765" s="38"/>
    </row>
    <row r="766" spans="1:2" x14ac:dyDescent="0.2">
      <c r="A766" s="28"/>
      <c r="B766" s="38"/>
    </row>
    <row r="767" spans="1:2" x14ac:dyDescent="0.2">
      <c r="A767" s="28"/>
      <c r="B767" s="38"/>
    </row>
    <row r="768" spans="1:2" x14ac:dyDescent="0.2">
      <c r="A768" s="28"/>
      <c r="B768" s="38"/>
    </row>
    <row r="769" spans="1:2" x14ac:dyDescent="0.2">
      <c r="A769" s="28"/>
      <c r="B769" s="38"/>
    </row>
    <row r="770" spans="1:2" x14ac:dyDescent="0.2">
      <c r="A770" s="28"/>
      <c r="B770" s="38"/>
    </row>
    <row r="771" spans="1:2" x14ac:dyDescent="0.2">
      <c r="A771" s="28"/>
      <c r="B771" s="38"/>
    </row>
    <row r="772" spans="1:2" x14ac:dyDescent="0.2">
      <c r="A772" s="28"/>
      <c r="B772" s="38"/>
    </row>
    <row r="773" spans="1:2" x14ac:dyDescent="0.2">
      <c r="A773" s="28"/>
      <c r="B773" s="38"/>
    </row>
    <row r="774" spans="1:2" x14ac:dyDescent="0.2">
      <c r="A774" s="28"/>
      <c r="B774" s="38"/>
    </row>
    <row r="775" spans="1:2" x14ac:dyDescent="0.2">
      <c r="A775" s="28"/>
      <c r="B775" s="38"/>
    </row>
    <row r="776" spans="1:2" x14ac:dyDescent="0.2">
      <c r="A776" s="28"/>
      <c r="B776" s="38"/>
    </row>
    <row r="777" spans="1:2" x14ac:dyDescent="0.2">
      <c r="A777" s="28"/>
      <c r="B777" s="38"/>
    </row>
    <row r="778" spans="1:2" x14ac:dyDescent="0.2">
      <c r="A778" s="28"/>
      <c r="B778" s="38"/>
    </row>
    <row r="779" spans="1:2" x14ac:dyDescent="0.2">
      <c r="A779" s="28"/>
      <c r="B779" s="38"/>
    </row>
    <row r="780" spans="1:2" x14ac:dyDescent="0.2">
      <c r="A780" s="28"/>
      <c r="B780" s="38"/>
    </row>
    <row r="781" spans="1:2" x14ac:dyDescent="0.2">
      <c r="A781" s="28"/>
      <c r="B781" s="38"/>
    </row>
    <row r="782" spans="1:2" x14ac:dyDescent="0.2">
      <c r="A782" s="28"/>
      <c r="B782" s="38"/>
    </row>
    <row r="783" spans="1:2" x14ac:dyDescent="0.2">
      <c r="A783" s="28"/>
      <c r="B783" s="38"/>
    </row>
    <row r="784" spans="1:2" x14ac:dyDescent="0.2">
      <c r="A784" s="28"/>
      <c r="B784" s="38"/>
    </row>
    <row r="785" spans="1:2" x14ac:dyDescent="0.2">
      <c r="A785" s="28"/>
      <c r="B785" s="38"/>
    </row>
    <row r="786" spans="1:2" x14ac:dyDescent="0.2">
      <c r="A786" s="28"/>
      <c r="B786" s="38"/>
    </row>
    <row r="787" spans="1:2" x14ac:dyDescent="0.2">
      <c r="A787" s="28"/>
      <c r="B787" s="38"/>
    </row>
    <row r="788" spans="1:2" x14ac:dyDescent="0.2">
      <c r="A788" s="28"/>
      <c r="B788" s="38"/>
    </row>
    <row r="789" spans="1:2" x14ac:dyDescent="0.2">
      <c r="A789" s="28"/>
      <c r="B789" s="38"/>
    </row>
    <row r="790" spans="1:2" x14ac:dyDescent="0.2">
      <c r="A790" s="28"/>
      <c r="B790" s="38"/>
    </row>
    <row r="791" spans="1:2" x14ac:dyDescent="0.2">
      <c r="A791" s="28"/>
      <c r="B791" s="38"/>
    </row>
    <row r="792" spans="1:2" x14ac:dyDescent="0.2">
      <c r="A792" s="28"/>
      <c r="B792" s="38"/>
    </row>
    <row r="793" spans="1:2" x14ac:dyDescent="0.2">
      <c r="A793" s="28"/>
      <c r="B793" s="38"/>
    </row>
    <row r="794" spans="1:2" x14ac:dyDescent="0.2">
      <c r="A794" s="28"/>
      <c r="B794" s="38"/>
    </row>
    <row r="795" spans="1:2" x14ac:dyDescent="0.2">
      <c r="A795" s="28"/>
      <c r="B795" s="38"/>
    </row>
    <row r="796" spans="1:2" x14ac:dyDescent="0.2">
      <c r="A796" s="28"/>
      <c r="B796" s="38"/>
    </row>
    <row r="797" spans="1:2" x14ac:dyDescent="0.2">
      <c r="A797" s="28"/>
      <c r="B797" s="38"/>
    </row>
    <row r="798" spans="1:2" x14ac:dyDescent="0.2">
      <c r="A798" s="28"/>
      <c r="B798" s="38"/>
    </row>
    <row r="799" spans="1:2" x14ac:dyDescent="0.2">
      <c r="A799" s="28"/>
      <c r="B799" s="38"/>
    </row>
    <row r="800" spans="1:2" x14ac:dyDescent="0.2">
      <c r="A800" s="28"/>
      <c r="B800" s="38"/>
    </row>
    <row r="801" spans="1:2" x14ac:dyDescent="0.2">
      <c r="A801" s="28"/>
      <c r="B801" s="38"/>
    </row>
    <row r="802" spans="1:2" x14ac:dyDescent="0.2">
      <c r="A802" s="28"/>
      <c r="B802" s="38"/>
    </row>
    <row r="803" spans="1:2" x14ac:dyDescent="0.2">
      <c r="A803" s="28"/>
      <c r="B803" s="38"/>
    </row>
    <row r="804" spans="1:2" x14ac:dyDescent="0.2">
      <c r="A804" s="28"/>
      <c r="B804" s="38"/>
    </row>
    <row r="805" spans="1:2" x14ac:dyDescent="0.2">
      <c r="A805" s="28"/>
      <c r="B805" s="38"/>
    </row>
    <row r="806" spans="1:2" x14ac:dyDescent="0.2">
      <c r="A806" s="28"/>
      <c r="B806" s="38"/>
    </row>
    <row r="807" spans="1:2" x14ac:dyDescent="0.2">
      <c r="A807" s="28"/>
      <c r="B807" s="38"/>
    </row>
    <row r="808" spans="1:2" x14ac:dyDescent="0.2">
      <c r="A808" s="28"/>
      <c r="B808" s="38"/>
    </row>
    <row r="809" spans="1:2" x14ac:dyDescent="0.2">
      <c r="A809" s="28"/>
      <c r="B809" s="38"/>
    </row>
    <row r="810" spans="1:2" x14ac:dyDescent="0.2">
      <c r="A810" s="28"/>
      <c r="B810" s="38"/>
    </row>
    <row r="811" spans="1:2" x14ac:dyDescent="0.2">
      <c r="A811" s="28"/>
      <c r="B811" s="38"/>
    </row>
    <row r="812" spans="1:2" x14ac:dyDescent="0.2">
      <c r="A812" s="28"/>
      <c r="B812" s="38"/>
    </row>
    <row r="813" spans="1:2" x14ac:dyDescent="0.2">
      <c r="A813" s="28"/>
      <c r="B813" s="38"/>
    </row>
    <row r="814" spans="1:2" x14ac:dyDescent="0.2">
      <c r="A814" s="28"/>
      <c r="B814" s="38"/>
    </row>
    <row r="815" spans="1:2" x14ac:dyDescent="0.2">
      <c r="A815" s="28"/>
      <c r="B815" s="38"/>
    </row>
    <row r="816" spans="1:2" x14ac:dyDescent="0.2">
      <c r="A816" s="28"/>
      <c r="B816" s="38"/>
    </row>
    <row r="817" spans="1:2" x14ac:dyDescent="0.2">
      <c r="A817" s="28"/>
      <c r="B817" s="38"/>
    </row>
    <row r="818" spans="1:2" x14ac:dyDescent="0.2">
      <c r="A818" s="28"/>
      <c r="B818" s="38"/>
    </row>
    <row r="819" spans="1:2" x14ac:dyDescent="0.2">
      <c r="A819" s="28"/>
      <c r="B819" s="38"/>
    </row>
    <row r="820" spans="1:2" x14ac:dyDescent="0.2">
      <c r="A820" s="28"/>
      <c r="B820" s="38"/>
    </row>
    <row r="821" spans="1:2" x14ac:dyDescent="0.2">
      <c r="A821" s="28"/>
      <c r="B821" s="38"/>
    </row>
    <row r="822" spans="1:2" x14ac:dyDescent="0.2">
      <c r="A822" s="28"/>
      <c r="B822" s="38"/>
    </row>
    <row r="823" spans="1:2" x14ac:dyDescent="0.2">
      <c r="A823" s="28"/>
      <c r="B823" s="38"/>
    </row>
    <row r="824" spans="1:2" x14ac:dyDescent="0.2">
      <c r="A824" s="28"/>
      <c r="B824" s="38"/>
    </row>
    <row r="825" spans="1:2" x14ac:dyDescent="0.2">
      <c r="A825" s="28"/>
      <c r="B825" s="38"/>
    </row>
    <row r="826" spans="1:2" x14ac:dyDescent="0.2">
      <c r="A826" s="28"/>
      <c r="B826" s="38"/>
    </row>
    <row r="827" spans="1:2" x14ac:dyDescent="0.2">
      <c r="A827" s="28"/>
      <c r="B827" s="38"/>
    </row>
    <row r="828" spans="1:2" x14ac:dyDescent="0.2">
      <c r="A828" s="28"/>
      <c r="B828" s="38"/>
    </row>
    <row r="829" spans="1:2" x14ac:dyDescent="0.2">
      <c r="A829" s="28"/>
      <c r="B829" s="38"/>
    </row>
    <row r="830" spans="1:2" x14ac:dyDescent="0.2">
      <c r="A830" s="28"/>
      <c r="B830" s="38"/>
    </row>
    <row r="831" spans="1:2" x14ac:dyDescent="0.2">
      <c r="A831" s="28"/>
      <c r="B831" s="38"/>
    </row>
    <row r="832" spans="1:2" x14ac:dyDescent="0.2">
      <c r="A832" s="28"/>
      <c r="B832" s="38"/>
    </row>
    <row r="833" spans="1:2" x14ac:dyDescent="0.2">
      <c r="A833" s="28"/>
      <c r="B833" s="38"/>
    </row>
    <row r="834" spans="1:2" x14ac:dyDescent="0.2">
      <c r="A834" s="28"/>
      <c r="B834" s="38"/>
    </row>
    <row r="835" spans="1:2" x14ac:dyDescent="0.2">
      <c r="A835" s="28"/>
      <c r="B835" s="38"/>
    </row>
    <row r="836" spans="1:2" x14ac:dyDescent="0.2">
      <c r="A836" s="28"/>
      <c r="B836" s="38"/>
    </row>
    <row r="837" spans="1:2" x14ac:dyDescent="0.2">
      <c r="A837" s="28"/>
      <c r="B837" s="38"/>
    </row>
    <row r="838" spans="1:2" x14ac:dyDescent="0.2">
      <c r="A838" s="28"/>
      <c r="B838" s="38"/>
    </row>
    <row r="839" spans="1:2" x14ac:dyDescent="0.2">
      <c r="A839" s="28"/>
      <c r="B839" s="38"/>
    </row>
    <row r="840" spans="1:2" x14ac:dyDescent="0.2">
      <c r="A840" s="28"/>
      <c r="B840" s="38"/>
    </row>
    <row r="841" spans="1:2" x14ac:dyDescent="0.2">
      <c r="A841" s="28"/>
      <c r="B841" s="38"/>
    </row>
    <row r="842" spans="1:2" x14ac:dyDescent="0.2">
      <c r="A842" s="28"/>
      <c r="B842" s="38"/>
    </row>
    <row r="843" spans="1:2" x14ac:dyDescent="0.2">
      <c r="A843" s="28"/>
      <c r="B843" s="38"/>
    </row>
    <row r="844" spans="1:2" x14ac:dyDescent="0.2">
      <c r="A844" s="28"/>
      <c r="B844" s="38"/>
    </row>
    <row r="845" spans="1:2" x14ac:dyDescent="0.2">
      <c r="A845" s="28"/>
      <c r="B845" s="38"/>
    </row>
    <row r="846" spans="1:2" x14ac:dyDescent="0.2">
      <c r="A846" s="28"/>
      <c r="B846" s="38"/>
    </row>
    <row r="847" spans="1:2" x14ac:dyDescent="0.2">
      <c r="A847" s="28"/>
      <c r="B847" s="38"/>
    </row>
    <row r="848" spans="1:2" x14ac:dyDescent="0.2">
      <c r="A848" s="28"/>
      <c r="B848" s="38"/>
    </row>
    <row r="849" spans="1:2" x14ac:dyDescent="0.2">
      <c r="A849" s="28"/>
      <c r="B849" s="38"/>
    </row>
    <row r="850" spans="1:2" x14ac:dyDescent="0.2">
      <c r="A850" s="28"/>
      <c r="B850" s="38"/>
    </row>
    <row r="851" spans="1:2" x14ac:dyDescent="0.2">
      <c r="A851" s="28"/>
      <c r="B851" s="38"/>
    </row>
    <row r="852" spans="1:2" x14ac:dyDescent="0.2">
      <c r="A852" s="28"/>
      <c r="B852" s="38"/>
    </row>
    <row r="853" spans="1:2" x14ac:dyDescent="0.2">
      <c r="A853" s="28"/>
      <c r="B853" s="38"/>
    </row>
    <row r="854" spans="1:2" x14ac:dyDescent="0.2">
      <c r="A854" s="28"/>
      <c r="B854" s="38"/>
    </row>
    <row r="855" spans="1:2" x14ac:dyDescent="0.2">
      <c r="A855" s="28"/>
      <c r="B855" s="38"/>
    </row>
    <row r="856" spans="1:2" x14ac:dyDescent="0.2">
      <c r="A856" s="28"/>
      <c r="B856" s="38"/>
    </row>
    <row r="857" spans="1:2" x14ac:dyDescent="0.2">
      <c r="A857" s="28"/>
      <c r="B857" s="38"/>
    </row>
    <row r="858" spans="1:2" x14ac:dyDescent="0.2">
      <c r="A858" s="28"/>
      <c r="B858" s="38"/>
    </row>
    <row r="859" spans="1:2" x14ac:dyDescent="0.2">
      <c r="A859" s="28"/>
      <c r="B859" s="38"/>
    </row>
    <row r="860" spans="1:2" x14ac:dyDescent="0.2">
      <c r="A860" s="28"/>
      <c r="B860" s="38"/>
    </row>
    <row r="861" spans="1:2" x14ac:dyDescent="0.2">
      <c r="A861" s="28"/>
      <c r="B861" s="38"/>
    </row>
    <row r="862" spans="1:2" x14ac:dyDescent="0.2">
      <c r="A862" s="28"/>
      <c r="B862" s="38"/>
    </row>
    <row r="863" spans="1:2" x14ac:dyDescent="0.2">
      <c r="A863" s="28"/>
      <c r="B863" s="38"/>
    </row>
    <row r="864" spans="1:2" x14ac:dyDescent="0.2">
      <c r="A864" s="28"/>
      <c r="B864" s="38"/>
    </row>
    <row r="865" spans="1:2" x14ac:dyDescent="0.2">
      <c r="A865" s="28"/>
      <c r="B865" s="38"/>
    </row>
    <row r="866" spans="1:2" x14ac:dyDescent="0.2">
      <c r="A866" s="28"/>
      <c r="B866" s="38"/>
    </row>
    <row r="867" spans="1:2" x14ac:dyDescent="0.2">
      <c r="A867" s="28"/>
      <c r="B867" s="38"/>
    </row>
    <row r="868" spans="1:2" x14ac:dyDescent="0.2">
      <c r="A868" s="28"/>
      <c r="B868" s="38"/>
    </row>
    <row r="869" spans="1:2" x14ac:dyDescent="0.2">
      <c r="A869" s="28"/>
      <c r="B869" s="38"/>
    </row>
    <row r="870" spans="1:2" x14ac:dyDescent="0.2">
      <c r="A870" s="28"/>
      <c r="B870" s="38"/>
    </row>
    <row r="871" spans="1:2" x14ac:dyDescent="0.2">
      <c r="A871" s="28"/>
      <c r="B871" s="38"/>
    </row>
    <row r="872" spans="1:2" x14ac:dyDescent="0.2">
      <c r="A872" s="28"/>
      <c r="B872" s="38"/>
    </row>
    <row r="873" spans="1:2" x14ac:dyDescent="0.2">
      <c r="A873" s="28"/>
      <c r="B873" s="38"/>
    </row>
    <row r="874" spans="1:2" x14ac:dyDescent="0.2">
      <c r="A874" s="28"/>
      <c r="B874" s="38"/>
    </row>
    <row r="875" spans="1:2" x14ac:dyDescent="0.2">
      <c r="A875" s="28"/>
      <c r="B875" s="38"/>
    </row>
    <row r="876" spans="1:2" x14ac:dyDescent="0.2">
      <c r="A876" s="28"/>
      <c r="B876" s="38"/>
    </row>
    <row r="877" spans="1:2" x14ac:dyDescent="0.2">
      <c r="A877" s="28"/>
      <c r="B877" s="38"/>
    </row>
    <row r="878" spans="1:2" x14ac:dyDescent="0.2">
      <c r="A878" s="28"/>
      <c r="B878" s="38"/>
    </row>
    <row r="879" spans="1:2" x14ac:dyDescent="0.2">
      <c r="A879" s="28"/>
      <c r="B879" s="38"/>
    </row>
    <row r="880" spans="1:2" x14ac:dyDescent="0.2">
      <c r="A880" s="28"/>
      <c r="B880" s="38"/>
    </row>
    <row r="881" spans="1:2" x14ac:dyDescent="0.2">
      <c r="A881" s="28"/>
      <c r="B881" s="38"/>
    </row>
    <row r="882" spans="1:2" x14ac:dyDescent="0.2">
      <c r="A882" s="28"/>
      <c r="B882" s="38"/>
    </row>
    <row r="883" spans="1:2" x14ac:dyDescent="0.2">
      <c r="A883" s="28"/>
      <c r="B883" s="38"/>
    </row>
    <row r="884" spans="1:2" x14ac:dyDescent="0.2">
      <c r="A884" s="28"/>
      <c r="B884" s="38"/>
    </row>
    <row r="885" spans="1:2" x14ac:dyDescent="0.2">
      <c r="A885" s="28"/>
      <c r="B885" s="38"/>
    </row>
    <row r="886" spans="1:2" x14ac:dyDescent="0.2">
      <c r="A886" s="28"/>
      <c r="B886" s="38"/>
    </row>
    <row r="887" spans="1:2" x14ac:dyDescent="0.2">
      <c r="A887" s="28"/>
      <c r="B887" s="38"/>
    </row>
    <row r="888" spans="1:2" x14ac:dyDescent="0.2">
      <c r="A888" s="28"/>
      <c r="B888" s="38"/>
    </row>
    <row r="889" spans="1:2" x14ac:dyDescent="0.2">
      <c r="A889" s="28"/>
      <c r="B889" s="38"/>
    </row>
    <row r="890" spans="1:2" x14ac:dyDescent="0.2">
      <c r="A890" s="28"/>
      <c r="B890" s="38"/>
    </row>
    <row r="891" spans="1:2" x14ac:dyDescent="0.2">
      <c r="A891" s="28"/>
      <c r="B891" s="38"/>
    </row>
    <row r="892" spans="1:2" x14ac:dyDescent="0.2">
      <c r="A892" s="28"/>
      <c r="B892" s="38"/>
    </row>
    <row r="893" spans="1:2" x14ac:dyDescent="0.2">
      <c r="A893" s="28"/>
      <c r="B893" s="38"/>
    </row>
    <row r="894" spans="1:2" x14ac:dyDescent="0.2">
      <c r="A894" s="28"/>
      <c r="B894" s="38"/>
    </row>
    <row r="895" spans="1:2" x14ac:dyDescent="0.2">
      <c r="A895" s="28"/>
      <c r="B895" s="38"/>
    </row>
    <row r="896" spans="1:2" x14ac:dyDescent="0.2">
      <c r="A896" s="28"/>
      <c r="B896" s="38"/>
    </row>
    <row r="897" spans="1:2" x14ac:dyDescent="0.2">
      <c r="A897" s="28"/>
      <c r="B897" s="38"/>
    </row>
    <row r="898" spans="1:2" x14ac:dyDescent="0.2">
      <c r="A898" s="28"/>
      <c r="B898" s="38"/>
    </row>
    <row r="899" spans="1:2" x14ac:dyDescent="0.2">
      <c r="A899" s="28"/>
      <c r="B899" s="38"/>
    </row>
    <row r="900" spans="1:2" x14ac:dyDescent="0.2">
      <c r="A900" s="28"/>
      <c r="B900" s="38"/>
    </row>
    <row r="901" spans="1:2" x14ac:dyDescent="0.2">
      <c r="A901" s="28"/>
      <c r="B901" s="38"/>
    </row>
    <row r="902" spans="1:2" x14ac:dyDescent="0.2">
      <c r="A902" s="28"/>
      <c r="B902" s="38"/>
    </row>
    <row r="903" spans="1:2" x14ac:dyDescent="0.2">
      <c r="A903" s="28"/>
      <c r="B903" s="38"/>
    </row>
    <row r="904" spans="1:2" x14ac:dyDescent="0.2">
      <c r="A904" s="28"/>
      <c r="B904" s="38"/>
    </row>
    <row r="905" spans="1:2" x14ac:dyDescent="0.2">
      <c r="A905" s="28"/>
      <c r="B905" s="38"/>
    </row>
    <row r="906" spans="1:2" x14ac:dyDescent="0.2">
      <c r="A906" s="28"/>
      <c r="B906" s="38"/>
    </row>
    <row r="907" spans="1:2" x14ac:dyDescent="0.2">
      <c r="A907" s="28"/>
      <c r="B907" s="38"/>
    </row>
    <row r="908" spans="1:2" x14ac:dyDescent="0.2">
      <c r="A908" s="28"/>
      <c r="B908" s="38"/>
    </row>
    <row r="909" spans="1:2" x14ac:dyDescent="0.2">
      <c r="A909" s="28"/>
      <c r="B909" s="38"/>
    </row>
    <row r="910" spans="1:2" x14ac:dyDescent="0.2">
      <c r="A910" s="28"/>
      <c r="B910" s="38"/>
    </row>
    <row r="911" spans="1:2" x14ac:dyDescent="0.2">
      <c r="A911" s="28"/>
      <c r="B911" s="38"/>
    </row>
    <row r="912" spans="1:2" x14ac:dyDescent="0.2">
      <c r="A912" s="28"/>
      <c r="B912" s="38"/>
    </row>
    <row r="913" spans="1:2" x14ac:dyDescent="0.2">
      <c r="A913" s="28"/>
      <c r="B913" s="38"/>
    </row>
    <row r="914" spans="1:2" x14ac:dyDescent="0.2">
      <c r="A914" s="28"/>
      <c r="B914" s="38"/>
    </row>
    <row r="915" spans="1:2" x14ac:dyDescent="0.2">
      <c r="A915" s="28"/>
      <c r="B915" s="38"/>
    </row>
    <row r="916" spans="1:2" x14ac:dyDescent="0.2">
      <c r="A916" s="28"/>
      <c r="B916" s="38"/>
    </row>
    <row r="917" spans="1:2" x14ac:dyDescent="0.2">
      <c r="A917" s="28"/>
      <c r="B917" s="38"/>
    </row>
    <row r="918" spans="1:2" x14ac:dyDescent="0.2">
      <c r="A918" s="28"/>
      <c r="B918" s="38"/>
    </row>
    <row r="919" spans="1:2" x14ac:dyDescent="0.2">
      <c r="A919" s="28"/>
      <c r="B919" s="38"/>
    </row>
    <row r="920" spans="1:2" x14ac:dyDescent="0.2">
      <c r="A920" s="28"/>
      <c r="B920" s="38"/>
    </row>
    <row r="921" spans="1:2" x14ac:dyDescent="0.2">
      <c r="A921" s="28"/>
      <c r="B921" s="38"/>
    </row>
    <row r="922" spans="1:2" x14ac:dyDescent="0.2">
      <c r="A922" s="28"/>
      <c r="B922" s="38"/>
    </row>
    <row r="923" spans="1:2" x14ac:dyDescent="0.2">
      <c r="A923" s="28"/>
      <c r="B923" s="38"/>
    </row>
    <row r="924" spans="1:2" x14ac:dyDescent="0.2">
      <c r="A924" s="28"/>
      <c r="B924" s="38"/>
    </row>
    <row r="925" spans="1:2" x14ac:dyDescent="0.2">
      <c r="A925" s="28"/>
      <c r="B925" s="38"/>
    </row>
    <row r="926" spans="1:2" x14ac:dyDescent="0.2">
      <c r="A926" s="28"/>
      <c r="B926" s="38"/>
    </row>
    <row r="927" spans="1:2" x14ac:dyDescent="0.2">
      <c r="A927" s="28"/>
      <c r="B927" s="38"/>
    </row>
    <row r="928" spans="1:2" x14ac:dyDescent="0.2">
      <c r="A928" s="28"/>
      <c r="B928" s="38"/>
    </row>
    <row r="929" spans="1:2" x14ac:dyDescent="0.2">
      <c r="A929" s="28"/>
      <c r="B929" s="38"/>
    </row>
    <row r="930" spans="1:2" x14ac:dyDescent="0.2">
      <c r="A930" s="28"/>
      <c r="B930" s="38"/>
    </row>
    <row r="931" spans="1:2" x14ac:dyDescent="0.2">
      <c r="A931" s="28"/>
      <c r="B931" s="38"/>
    </row>
    <row r="932" spans="1:2" x14ac:dyDescent="0.2">
      <c r="A932" s="28"/>
      <c r="B932" s="38"/>
    </row>
    <row r="933" spans="1:2" x14ac:dyDescent="0.2">
      <c r="A933" s="28"/>
      <c r="B933" s="38"/>
    </row>
    <row r="934" spans="1:2" x14ac:dyDescent="0.2">
      <c r="A934" s="28"/>
      <c r="B934" s="38"/>
    </row>
    <row r="935" spans="1:2" x14ac:dyDescent="0.2">
      <c r="A935" s="28"/>
      <c r="B935" s="38"/>
    </row>
    <row r="936" spans="1:2" x14ac:dyDescent="0.2">
      <c r="A936" s="28"/>
      <c r="B936" s="38"/>
    </row>
    <row r="937" spans="1:2" x14ac:dyDescent="0.2">
      <c r="A937" s="28"/>
      <c r="B937" s="38"/>
    </row>
    <row r="938" spans="1:2" x14ac:dyDescent="0.2">
      <c r="A938" s="28"/>
      <c r="B938" s="38"/>
    </row>
    <row r="939" spans="1:2" x14ac:dyDescent="0.2">
      <c r="A939" s="28"/>
      <c r="B939" s="38"/>
    </row>
    <row r="940" spans="1:2" x14ac:dyDescent="0.2">
      <c r="A940" s="28"/>
      <c r="B940" s="38"/>
    </row>
    <row r="941" spans="1:2" x14ac:dyDescent="0.2">
      <c r="A941" s="28"/>
      <c r="B941" s="38"/>
    </row>
    <row r="942" spans="1:2" x14ac:dyDescent="0.2">
      <c r="A942" s="28"/>
      <c r="B942" s="38"/>
    </row>
    <row r="943" spans="1:2" x14ac:dyDescent="0.2">
      <c r="A943" s="28"/>
      <c r="B943" s="38"/>
    </row>
    <row r="944" spans="1:2" x14ac:dyDescent="0.2">
      <c r="A944" s="28"/>
      <c r="B944" s="38"/>
    </row>
    <row r="945" spans="1:2" x14ac:dyDescent="0.2">
      <c r="A945" s="28"/>
      <c r="B945" s="38"/>
    </row>
    <row r="946" spans="1:2" x14ac:dyDescent="0.2">
      <c r="A946" s="28"/>
      <c r="B946" s="38"/>
    </row>
    <row r="947" spans="1:2" x14ac:dyDescent="0.2">
      <c r="A947" s="28"/>
      <c r="B947" s="38"/>
    </row>
    <row r="948" spans="1:2" x14ac:dyDescent="0.2">
      <c r="A948" s="28"/>
      <c r="B948" s="38"/>
    </row>
    <row r="949" spans="1:2" x14ac:dyDescent="0.2">
      <c r="A949" s="28"/>
      <c r="B949" s="38"/>
    </row>
    <row r="950" spans="1:2" x14ac:dyDescent="0.2">
      <c r="A950" s="28"/>
      <c r="B950" s="38"/>
    </row>
    <row r="951" spans="1:2" x14ac:dyDescent="0.2">
      <c r="A951" s="28"/>
      <c r="B951" s="38"/>
    </row>
    <row r="952" spans="1:2" x14ac:dyDescent="0.2">
      <c r="A952" s="28"/>
      <c r="B952" s="38"/>
    </row>
    <row r="953" spans="1:2" x14ac:dyDescent="0.2">
      <c r="A953" s="28"/>
      <c r="B953" s="38"/>
    </row>
    <row r="954" spans="1:2" x14ac:dyDescent="0.2">
      <c r="A954" s="28"/>
      <c r="B954" s="38"/>
    </row>
    <row r="955" spans="1:2" x14ac:dyDescent="0.2">
      <c r="A955" s="28"/>
      <c r="B955" s="38"/>
    </row>
    <row r="956" spans="1:2" x14ac:dyDescent="0.2">
      <c r="A956" s="28"/>
      <c r="B956" s="38"/>
    </row>
    <row r="957" spans="1:2" x14ac:dyDescent="0.2">
      <c r="A957" s="28"/>
      <c r="B957" s="38"/>
    </row>
    <row r="958" spans="1:2" x14ac:dyDescent="0.2">
      <c r="A958" s="28"/>
      <c r="B958" s="38"/>
    </row>
    <row r="959" spans="1:2" x14ac:dyDescent="0.2">
      <c r="A959" s="28"/>
      <c r="B959" s="38"/>
    </row>
    <row r="960" spans="1:2" x14ac:dyDescent="0.2">
      <c r="A960" s="28"/>
      <c r="B960" s="38"/>
    </row>
    <row r="961" spans="1:2" x14ac:dyDescent="0.2">
      <c r="A961" s="28"/>
      <c r="B961" s="38"/>
    </row>
    <row r="962" spans="1:2" x14ac:dyDescent="0.2">
      <c r="A962" s="28"/>
      <c r="B962" s="38"/>
    </row>
    <row r="963" spans="1:2" x14ac:dyDescent="0.2">
      <c r="A963" s="28"/>
      <c r="B963" s="38"/>
    </row>
    <row r="964" spans="1:2" x14ac:dyDescent="0.2">
      <c r="A964" s="28"/>
      <c r="B964" s="38"/>
    </row>
    <row r="965" spans="1:2" x14ac:dyDescent="0.2">
      <c r="A965" s="28"/>
      <c r="B965" s="38"/>
    </row>
    <row r="966" spans="1:2" x14ac:dyDescent="0.2">
      <c r="A966" s="28"/>
      <c r="B966" s="38"/>
    </row>
    <row r="967" spans="1:2" x14ac:dyDescent="0.2">
      <c r="A967" s="28"/>
      <c r="B967" s="38"/>
    </row>
    <row r="968" spans="1:2" x14ac:dyDescent="0.2">
      <c r="A968" s="28"/>
      <c r="B968" s="38"/>
    </row>
    <row r="969" spans="1:2" x14ac:dyDescent="0.2">
      <c r="A969" s="28"/>
      <c r="B969" s="38"/>
    </row>
    <row r="970" spans="1:2" x14ac:dyDescent="0.2">
      <c r="A970" s="28"/>
      <c r="B970" s="38"/>
    </row>
    <row r="971" spans="1:2" x14ac:dyDescent="0.2">
      <c r="A971" s="28"/>
      <c r="B971" s="38"/>
    </row>
    <row r="972" spans="1:2" x14ac:dyDescent="0.2">
      <c r="A972" s="28"/>
      <c r="B972" s="38"/>
    </row>
    <row r="973" spans="1:2" x14ac:dyDescent="0.2">
      <c r="A973" s="28"/>
      <c r="B973" s="38"/>
    </row>
    <row r="974" spans="1:2" x14ac:dyDescent="0.2">
      <c r="A974" s="28"/>
      <c r="B974" s="38"/>
    </row>
    <row r="975" spans="1:2" x14ac:dyDescent="0.2">
      <c r="A975" s="28"/>
      <c r="B975" s="38"/>
    </row>
    <row r="976" spans="1:2" x14ac:dyDescent="0.2">
      <c r="A976" s="28"/>
      <c r="B976" s="38"/>
    </row>
    <row r="977" spans="1:2" x14ac:dyDescent="0.2">
      <c r="A977" s="28"/>
      <c r="B977" s="38"/>
    </row>
    <row r="978" spans="1:2" x14ac:dyDescent="0.2">
      <c r="A978" s="28"/>
      <c r="B978" s="38"/>
    </row>
    <row r="979" spans="1:2" x14ac:dyDescent="0.2">
      <c r="A979" s="28"/>
      <c r="B979" s="38"/>
    </row>
    <row r="980" spans="1:2" x14ac:dyDescent="0.2">
      <c r="A980" s="28"/>
      <c r="B980" s="38"/>
    </row>
    <row r="981" spans="1:2" x14ac:dyDescent="0.2">
      <c r="A981" s="28"/>
      <c r="B981" s="38"/>
    </row>
    <row r="982" spans="1:2" x14ac:dyDescent="0.2">
      <c r="A982" s="28"/>
      <c r="B982" s="38"/>
    </row>
    <row r="983" spans="1:2" x14ac:dyDescent="0.2">
      <c r="A983" s="28"/>
      <c r="B983" s="38"/>
    </row>
    <row r="984" spans="1:2" x14ac:dyDescent="0.2">
      <c r="A984" s="28"/>
      <c r="B984" s="38"/>
    </row>
    <row r="985" spans="1:2" x14ac:dyDescent="0.2">
      <c r="A985" s="28"/>
      <c r="B985" s="38"/>
    </row>
    <row r="986" spans="1:2" x14ac:dyDescent="0.2">
      <c r="A986" s="28"/>
      <c r="B986" s="38"/>
    </row>
    <row r="987" spans="1:2" x14ac:dyDescent="0.2">
      <c r="A987" s="28"/>
      <c r="B987" s="38"/>
    </row>
    <row r="988" spans="1:2" x14ac:dyDescent="0.2">
      <c r="A988" s="28"/>
      <c r="B988" s="38"/>
    </row>
    <row r="989" spans="1:2" x14ac:dyDescent="0.2">
      <c r="A989" s="28"/>
      <c r="B989" s="38"/>
    </row>
    <row r="990" spans="1:2" x14ac:dyDescent="0.2">
      <c r="A990" s="28"/>
      <c r="B990" s="38"/>
    </row>
    <row r="991" spans="1:2" x14ac:dyDescent="0.2">
      <c r="A991" s="28"/>
      <c r="B991" s="38"/>
    </row>
    <row r="992" spans="1:2" x14ac:dyDescent="0.2">
      <c r="A992" s="28"/>
      <c r="B992" s="38"/>
    </row>
    <row r="993" spans="1:2" x14ac:dyDescent="0.2">
      <c r="A993" s="28"/>
      <c r="B993" s="38"/>
    </row>
    <row r="994" spans="1:2" x14ac:dyDescent="0.2">
      <c r="A994" s="28"/>
      <c r="B994" s="38"/>
    </row>
    <row r="995" spans="1:2" x14ac:dyDescent="0.2">
      <c r="A995" s="28"/>
      <c r="B995" s="38"/>
    </row>
    <row r="996" spans="1:2" x14ac:dyDescent="0.2">
      <c r="A996" s="28"/>
      <c r="B996" s="38"/>
    </row>
    <row r="997" spans="1:2" x14ac:dyDescent="0.2">
      <c r="A997" s="28"/>
      <c r="B997" s="38"/>
    </row>
    <row r="998" spans="1:2" x14ac:dyDescent="0.2">
      <c r="A998" s="28"/>
      <c r="B998" s="38"/>
    </row>
    <row r="999" spans="1:2" x14ac:dyDescent="0.2">
      <c r="A999" s="28"/>
      <c r="B999" s="38"/>
    </row>
    <row r="1000" spans="1:2" x14ac:dyDescent="0.2">
      <c r="A1000" s="28"/>
      <c r="B1000" s="38"/>
    </row>
    <row r="1001" spans="1:2" x14ac:dyDescent="0.2">
      <c r="A1001" s="28"/>
      <c r="B1001" s="38"/>
    </row>
    <row r="1002" spans="1:2" x14ac:dyDescent="0.2">
      <c r="A1002" s="28"/>
      <c r="B1002" s="38"/>
    </row>
    <row r="1003" spans="1:2" x14ac:dyDescent="0.2">
      <c r="A1003" s="28"/>
      <c r="B1003" s="38"/>
    </row>
    <row r="1004" spans="1:2" x14ac:dyDescent="0.2">
      <c r="A1004" s="28"/>
      <c r="B1004" s="38"/>
    </row>
    <row r="1005" spans="1:2" x14ac:dyDescent="0.2">
      <c r="A1005" s="28"/>
      <c r="B1005" s="38"/>
    </row>
    <row r="1006" spans="1:2" x14ac:dyDescent="0.2">
      <c r="A1006" s="28"/>
      <c r="B1006" s="38"/>
    </row>
    <row r="1007" spans="1:2" x14ac:dyDescent="0.2">
      <c r="A1007" s="28"/>
      <c r="B1007" s="38"/>
    </row>
    <row r="1008" spans="1:2" x14ac:dyDescent="0.2">
      <c r="A1008" s="28"/>
      <c r="B1008" s="38"/>
    </row>
    <row r="1009" spans="1:2" x14ac:dyDescent="0.2">
      <c r="A1009" s="28"/>
      <c r="B1009" s="38"/>
    </row>
    <row r="1010" spans="1:2" x14ac:dyDescent="0.2">
      <c r="A1010" s="28"/>
      <c r="B1010" s="38"/>
    </row>
    <row r="1011" spans="1:2" x14ac:dyDescent="0.2">
      <c r="A1011" s="28"/>
      <c r="B1011" s="38"/>
    </row>
    <row r="1012" spans="1:2" x14ac:dyDescent="0.2">
      <c r="A1012" s="28"/>
      <c r="B1012" s="38"/>
    </row>
    <row r="1013" spans="1:2" x14ac:dyDescent="0.2">
      <c r="A1013" s="28"/>
      <c r="B1013" s="38"/>
    </row>
    <row r="1014" spans="1:2" x14ac:dyDescent="0.2">
      <c r="A1014" s="28"/>
      <c r="B1014" s="38"/>
    </row>
    <row r="1015" spans="1:2" x14ac:dyDescent="0.2">
      <c r="A1015" s="28"/>
      <c r="B1015" s="38"/>
    </row>
    <row r="1016" spans="1:2" x14ac:dyDescent="0.2">
      <c r="A1016" s="28"/>
      <c r="B1016" s="38"/>
    </row>
    <row r="1017" spans="1:2" x14ac:dyDescent="0.2">
      <c r="A1017" s="28"/>
      <c r="B1017" s="38"/>
    </row>
    <row r="1018" spans="1:2" x14ac:dyDescent="0.2">
      <c r="A1018" s="28"/>
      <c r="B1018" s="38"/>
    </row>
    <row r="1019" spans="1:2" x14ac:dyDescent="0.2">
      <c r="A1019" s="28"/>
      <c r="B1019" s="38"/>
    </row>
    <row r="1020" spans="1:2" x14ac:dyDescent="0.2">
      <c r="A1020" s="28"/>
      <c r="B1020" s="38"/>
    </row>
    <row r="1021" spans="1:2" x14ac:dyDescent="0.2">
      <c r="A1021" s="28"/>
      <c r="B1021" s="38"/>
    </row>
    <row r="1022" spans="1:2" x14ac:dyDescent="0.2">
      <c r="A1022" s="28"/>
      <c r="B1022" s="38"/>
    </row>
    <row r="1023" spans="1:2" x14ac:dyDescent="0.2">
      <c r="A1023" s="28"/>
      <c r="B1023" s="38"/>
    </row>
    <row r="1024" spans="1:2" x14ac:dyDescent="0.2">
      <c r="A1024" s="28"/>
      <c r="B1024" s="38"/>
    </row>
    <row r="1025" spans="1:2" x14ac:dyDescent="0.2">
      <c r="A1025" s="28"/>
      <c r="B1025" s="38"/>
    </row>
    <row r="1026" spans="1:2" x14ac:dyDescent="0.2">
      <c r="A1026" s="28"/>
      <c r="B1026" s="38"/>
    </row>
    <row r="1027" spans="1:2" x14ac:dyDescent="0.2">
      <c r="A1027" s="28"/>
      <c r="B1027" s="38"/>
    </row>
    <row r="1028" spans="1:2" x14ac:dyDescent="0.2">
      <c r="A1028" s="28"/>
      <c r="B1028" s="38"/>
    </row>
    <row r="1029" spans="1:2" x14ac:dyDescent="0.2">
      <c r="A1029" s="28"/>
      <c r="B1029" s="38"/>
    </row>
    <row r="1030" spans="1:2" x14ac:dyDescent="0.2">
      <c r="A1030" s="28"/>
      <c r="B1030" s="38"/>
    </row>
    <row r="1031" spans="1:2" x14ac:dyDescent="0.2">
      <c r="A1031" s="28"/>
      <c r="B1031" s="38"/>
    </row>
    <row r="1032" spans="1:2" x14ac:dyDescent="0.2">
      <c r="A1032" s="28"/>
      <c r="B1032" s="38"/>
    </row>
    <row r="1033" spans="1:2" x14ac:dyDescent="0.2">
      <c r="A1033" s="28"/>
      <c r="B1033" s="38"/>
    </row>
    <row r="1034" spans="1:2" x14ac:dyDescent="0.2">
      <c r="A1034" s="28"/>
      <c r="B1034" s="38"/>
    </row>
    <row r="1035" spans="1:2" x14ac:dyDescent="0.2">
      <c r="A1035" s="28"/>
      <c r="B1035" s="38"/>
    </row>
    <row r="1036" spans="1:2" x14ac:dyDescent="0.2">
      <c r="A1036" s="28"/>
      <c r="B1036" s="38"/>
    </row>
    <row r="1037" spans="1:2" x14ac:dyDescent="0.2">
      <c r="A1037" s="28"/>
      <c r="B1037" s="38"/>
    </row>
    <row r="1038" spans="1:2" x14ac:dyDescent="0.2">
      <c r="A1038" s="28"/>
      <c r="B1038" s="38"/>
    </row>
    <row r="1039" spans="1:2" x14ac:dyDescent="0.2">
      <c r="A1039" s="28"/>
      <c r="B1039" s="38"/>
    </row>
    <row r="1040" spans="1:2" x14ac:dyDescent="0.2">
      <c r="A1040" s="28"/>
      <c r="B1040" s="38"/>
    </row>
    <row r="1041" spans="1:2" x14ac:dyDescent="0.2">
      <c r="A1041" s="28"/>
      <c r="B1041" s="38"/>
    </row>
    <row r="1042" spans="1:2" x14ac:dyDescent="0.2">
      <c r="A1042" s="28"/>
      <c r="B1042" s="38"/>
    </row>
    <row r="1043" spans="1:2" x14ac:dyDescent="0.2">
      <c r="A1043" s="28"/>
      <c r="B1043" s="38"/>
    </row>
    <row r="1044" spans="1:2" x14ac:dyDescent="0.2">
      <c r="A1044" s="28"/>
      <c r="B1044" s="38"/>
    </row>
    <row r="1045" spans="1:2" x14ac:dyDescent="0.2">
      <c r="A1045" s="28"/>
      <c r="B1045" s="38"/>
    </row>
    <row r="1046" spans="1:2" x14ac:dyDescent="0.2">
      <c r="A1046" s="28"/>
      <c r="B1046" s="38"/>
    </row>
    <row r="1047" spans="1:2" x14ac:dyDescent="0.2">
      <c r="A1047" s="28"/>
      <c r="B1047" s="38"/>
    </row>
    <row r="1048" spans="1:2" x14ac:dyDescent="0.2">
      <c r="A1048" s="28"/>
      <c r="B1048" s="38"/>
    </row>
    <row r="1049" spans="1:2" x14ac:dyDescent="0.2">
      <c r="A1049" s="28"/>
      <c r="B1049" s="38"/>
    </row>
    <row r="1050" spans="1:2" x14ac:dyDescent="0.2">
      <c r="A1050" s="28"/>
      <c r="B1050" s="38"/>
    </row>
    <row r="1051" spans="1:2" x14ac:dyDescent="0.2">
      <c r="A1051" s="28"/>
      <c r="B1051" s="38"/>
    </row>
    <row r="1052" spans="1:2" x14ac:dyDescent="0.2">
      <c r="A1052" s="28"/>
      <c r="B1052" s="38"/>
    </row>
    <row r="1053" spans="1:2" x14ac:dyDescent="0.2">
      <c r="A1053" s="28"/>
      <c r="B1053" s="38"/>
    </row>
    <row r="1054" spans="1:2" x14ac:dyDescent="0.2">
      <c r="A1054" s="28"/>
      <c r="B1054" s="38"/>
    </row>
    <row r="1055" spans="1:2" x14ac:dyDescent="0.2">
      <c r="A1055" s="28"/>
      <c r="B1055" s="38"/>
    </row>
    <row r="1056" spans="1:2" x14ac:dyDescent="0.2">
      <c r="A1056" s="28"/>
      <c r="B1056" s="38"/>
    </row>
    <row r="1057" spans="1:2" x14ac:dyDescent="0.2">
      <c r="A1057" s="28"/>
      <c r="B1057" s="38"/>
    </row>
    <row r="1058" spans="1:2" x14ac:dyDescent="0.2">
      <c r="A1058" s="28"/>
      <c r="B1058" s="38"/>
    </row>
    <row r="1059" spans="1:2" x14ac:dyDescent="0.2">
      <c r="A1059" s="28"/>
      <c r="B1059" s="38"/>
    </row>
    <row r="1060" spans="1:2" x14ac:dyDescent="0.2">
      <c r="A1060" s="28"/>
      <c r="B1060" s="38"/>
    </row>
    <row r="1061" spans="1:2" x14ac:dyDescent="0.2">
      <c r="A1061" s="28"/>
      <c r="B1061" s="38"/>
    </row>
    <row r="1062" spans="1:2" x14ac:dyDescent="0.2">
      <c r="A1062" s="28"/>
      <c r="B1062" s="38"/>
    </row>
    <row r="1063" spans="1:2" x14ac:dyDescent="0.2">
      <c r="A1063" s="28"/>
      <c r="B1063" s="38"/>
    </row>
    <row r="1064" spans="1:2" x14ac:dyDescent="0.2">
      <c r="A1064" s="28"/>
      <c r="B1064" s="38"/>
    </row>
    <row r="1065" spans="1:2" x14ac:dyDescent="0.2">
      <c r="A1065" s="28"/>
      <c r="B1065" s="38"/>
    </row>
    <row r="1066" spans="1:2" x14ac:dyDescent="0.2">
      <c r="A1066" s="28"/>
      <c r="B1066" s="38"/>
    </row>
    <row r="1067" spans="1:2" x14ac:dyDescent="0.2">
      <c r="A1067" s="28"/>
      <c r="B1067" s="38"/>
    </row>
    <row r="1068" spans="1:2" x14ac:dyDescent="0.2">
      <c r="A1068" s="28"/>
      <c r="B1068" s="38"/>
    </row>
    <row r="1069" spans="1:2" x14ac:dyDescent="0.2">
      <c r="A1069" s="28"/>
      <c r="B1069" s="38"/>
    </row>
    <row r="1070" spans="1:2" x14ac:dyDescent="0.2">
      <c r="A1070" s="28"/>
      <c r="B1070" s="38"/>
    </row>
    <row r="1071" spans="1:2" x14ac:dyDescent="0.2">
      <c r="A1071" s="28"/>
      <c r="B1071" s="38"/>
    </row>
    <row r="1072" spans="1:2" x14ac:dyDescent="0.2">
      <c r="A1072" s="28"/>
      <c r="B1072" s="38"/>
    </row>
    <row r="1073" spans="1:2" x14ac:dyDescent="0.2">
      <c r="A1073" s="28"/>
      <c r="B1073" s="38"/>
    </row>
    <row r="1074" spans="1:2" x14ac:dyDescent="0.2">
      <c r="A1074" s="28"/>
      <c r="B1074" s="38"/>
    </row>
    <row r="1075" spans="1:2" x14ac:dyDescent="0.2">
      <c r="A1075" s="28"/>
      <c r="B1075" s="38"/>
    </row>
    <row r="1076" spans="1:2" x14ac:dyDescent="0.2">
      <c r="A1076" s="28"/>
      <c r="B1076" s="38"/>
    </row>
    <row r="1077" spans="1:2" x14ac:dyDescent="0.2">
      <c r="A1077" s="28"/>
      <c r="B1077" s="38"/>
    </row>
    <row r="1078" spans="1:2" x14ac:dyDescent="0.2">
      <c r="A1078" s="28"/>
      <c r="B1078" s="38"/>
    </row>
    <row r="1079" spans="1:2" x14ac:dyDescent="0.2">
      <c r="A1079" s="28"/>
      <c r="B1079" s="38"/>
    </row>
    <row r="1080" spans="1:2" x14ac:dyDescent="0.2">
      <c r="A1080" s="28"/>
      <c r="B1080" s="38"/>
    </row>
    <row r="1081" spans="1:2" x14ac:dyDescent="0.2">
      <c r="A1081" s="28"/>
      <c r="B1081" s="38"/>
    </row>
    <row r="1082" spans="1:2" x14ac:dyDescent="0.2">
      <c r="A1082" s="28"/>
      <c r="B1082" s="38"/>
    </row>
    <row r="1083" spans="1:2" x14ac:dyDescent="0.2">
      <c r="A1083" s="28"/>
      <c r="B1083" s="38"/>
    </row>
    <row r="1084" spans="1:2" x14ac:dyDescent="0.2">
      <c r="A1084" s="28"/>
      <c r="B1084" s="38"/>
    </row>
    <row r="1085" spans="1:2" x14ac:dyDescent="0.2">
      <c r="A1085" s="28"/>
      <c r="B1085" s="38"/>
    </row>
    <row r="1086" spans="1:2" x14ac:dyDescent="0.2">
      <c r="A1086" s="28"/>
      <c r="B1086" s="38"/>
    </row>
    <row r="1087" spans="1:2" x14ac:dyDescent="0.2">
      <c r="A1087" s="28"/>
      <c r="B1087" s="38"/>
    </row>
    <row r="1088" spans="1:2" x14ac:dyDescent="0.2">
      <c r="A1088" s="28"/>
      <c r="B1088" s="38"/>
    </row>
    <row r="1089" spans="1:2" x14ac:dyDescent="0.2">
      <c r="A1089" s="28"/>
      <c r="B1089" s="38"/>
    </row>
    <row r="1090" spans="1:2" x14ac:dyDescent="0.2">
      <c r="A1090" s="28"/>
      <c r="B1090" s="38"/>
    </row>
    <row r="1091" spans="1:2" x14ac:dyDescent="0.2">
      <c r="A1091" s="28"/>
      <c r="B1091" s="38"/>
    </row>
    <row r="1092" spans="1:2" x14ac:dyDescent="0.2">
      <c r="A1092" s="28"/>
      <c r="B1092" s="38"/>
    </row>
    <row r="1093" spans="1:2" x14ac:dyDescent="0.2">
      <c r="A1093" s="28"/>
      <c r="B1093" s="38"/>
    </row>
    <row r="1094" spans="1:2" x14ac:dyDescent="0.2">
      <c r="A1094" s="28"/>
      <c r="B1094" s="38"/>
    </row>
    <row r="1095" spans="1:2" x14ac:dyDescent="0.2">
      <c r="A1095" s="28"/>
      <c r="B1095" s="38"/>
    </row>
    <row r="1096" spans="1:2" x14ac:dyDescent="0.2">
      <c r="A1096" s="28"/>
      <c r="B1096" s="38"/>
    </row>
    <row r="1097" spans="1:2" x14ac:dyDescent="0.2">
      <c r="A1097" s="28"/>
      <c r="B1097" s="38"/>
    </row>
    <row r="1098" spans="1:2" x14ac:dyDescent="0.2">
      <c r="A1098" s="28"/>
      <c r="B1098" s="38"/>
    </row>
    <row r="1099" spans="1:2" x14ac:dyDescent="0.2">
      <c r="A1099" s="28"/>
      <c r="B1099" s="38"/>
    </row>
    <row r="1100" spans="1:2" x14ac:dyDescent="0.2">
      <c r="A1100" s="28"/>
      <c r="B1100" s="38"/>
    </row>
    <row r="1101" spans="1:2" x14ac:dyDescent="0.2">
      <c r="A1101" s="28"/>
      <c r="B1101" s="38"/>
    </row>
    <row r="1102" spans="1:2" x14ac:dyDescent="0.2">
      <c r="A1102" s="28"/>
      <c r="B1102" s="38"/>
    </row>
    <row r="1103" spans="1:2" x14ac:dyDescent="0.2">
      <c r="A1103" s="28"/>
      <c r="B1103" s="38"/>
    </row>
    <row r="1104" spans="1:2" x14ac:dyDescent="0.2">
      <c r="A1104" s="28"/>
      <c r="B1104" s="38"/>
    </row>
    <row r="1105" spans="1:2" x14ac:dyDescent="0.2">
      <c r="A1105" s="28"/>
      <c r="B1105" s="38"/>
    </row>
    <row r="1106" spans="1:2" x14ac:dyDescent="0.2">
      <c r="A1106" s="28"/>
      <c r="B1106" s="38"/>
    </row>
    <row r="1107" spans="1:2" x14ac:dyDescent="0.2">
      <c r="A1107" s="28"/>
      <c r="B1107" s="38"/>
    </row>
    <row r="1108" spans="1:2" x14ac:dyDescent="0.2">
      <c r="A1108" s="28"/>
      <c r="B1108" s="38"/>
    </row>
    <row r="1109" spans="1:2" x14ac:dyDescent="0.2">
      <c r="A1109" s="28"/>
      <c r="B1109" s="38"/>
    </row>
    <row r="1110" spans="1:2" x14ac:dyDescent="0.2">
      <c r="A1110" s="28"/>
      <c r="B1110" s="38"/>
    </row>
    <row r="1111" spans="1:2" x14ac:dyDescent="0.2">
      <c r="A1111" s="28"/>
      <c r="B1111" s="38"/>
    </row>
    <row r="1112" spans="1:2" x14ac:dyDescent="0.2">
      <c r="A1112" s="28"/>
      <c r="B1112" s="38"/>
    </row>
    <row r="1113" spans="1:2" x14ac:dyDescent="0.2">
      <c r="A1113" s="28"/>
      <c r="B1113" s="38"/>
    </row>
    <row r="1114" spans="1:2" x14ac:dyDescent="0.2">
      <c r="A1114" s="28"/>
      <c r="B1114" s="38"/>
    </row>
    <row r="1115" spans="1:2" x14ac:dyDescent="0.2">
      <c r="A1115" s="28"/>
      <c r="B1115" s="38"/>
    </row>
    <row r="1116" spans="1:2" x14ac:dyDescent="0.2">
      <c r="A1116" s="28"/>
      <c r="B1116" s="38"/>
    </row>
    <row r="1117" spans="1:2" x14ac:dyDescent="0.2">
      <c r="A1117" s="28"/>
      <c r="B1117" s="38"/>
    </row>
    <row r="1118" spans="1:2" x14ac:dyDescent="0.2">
      <c r="A1118" s="28"/>
      <c r="B1118" s="38"/>
    </row>
    <row r="1119" spans="1:2" x14ac:dyDescent="0.2">
      <c r="A1119" s="28"/>
      <c r="B1119" s="38"/>
    </row>
    <row r="1120" spans="1:2" x14ac:dyDescent="0.2">
      <c r="A1120" s="28"/>
      <c r="B1120" s="38"/>
    </row>
    <row r="1121" spans="1:2" x14ac:dyDescent="0.2">
      <c r="A1121" s="28"/>
      <c r="B1121" s="38"/>
    </row>
    <row r="1122" spans="1:2" x14ac:dyDescent="0.2">
      <c r="A1122" s="28"/>
      <c r="B1122" s="38"/>
    </row>
    <row r="1123" spans="1:2" x14ac:dyDescent="0.2">
      <c r="A1123" s="28"/>
      <c r="B1123" s="38"/>
    </row>
    <row r="1124" spans="1:2" x14ac:dyDescent="0.2">
      <c r="A1124" s="28"/>
      <c r="B1124" s="38"/>
    </row>
    <row r="1125" spans="1:2" x14ac:dyDescent="0.2">
      <c r="A1125" s="28"/>
      <c r="B1125" s="38"/>
    </row>
    <row r="1126" spans="1:2" x14ac:dyDescent="0.2">
      <c r="A1126" s="28"/>
      <c r="B1126" s="38"/>
    </row>
    <row r="1127" spans="1:2" x14ac:dyDescent="0.2">
      <c r="A1127" s="28"/>
      <c r="B1127" s="38"/>
    </row>
    <row r="1128" spans="1:2" x14ac:dyDescent="0.2">
      <c r="A1128" s="28"/>
      <c r="B1128" s="38"/>
    </row>
    <row r="1129" spans="1:2" x14ac:dyDescent="0.2">
      <c r="A1129" s="28"/>
      <c r="B1129" s="38"/>
    </row>
    <row r="1130" spans="1:2" x14ac:dyDescent="0.2">
      <c r="A1130" s="28"/>
      <c r="B1130" s="38"/>
    </row>
    <row r="1131" spans="1:2" x14ac:dyDescent="0.2">
      <c r="A1131" s="28"/>
      <c r="B1131" s="38"/>
    </row>
    <row r="1132" spans="1:2" x14ac:dyDescent="0.2">
      <c r="A1132" s="28"/>
      <c r="B1132" s="38"/>
    </row>
    <row r="1133" spans="1:2" x14ac:dyDescent="0.2">
      <c r="A1133" s="28"/>
      <c r="B1133" s="38"/>
    </row>
    <row r="1134" spans="1:2" x14ac:dyDescent="0.2">
      <c r="A1134" s="28"/>
      <c r="B1134" s="38"/>
    </row>
    <row r="1135" spans="1:2" x14ac:dyDescent="0.2">
      <c r="A1135" s="28"/>
      <c r="B1135" s="38"/>
    </row>
    <row r="1136" spans="1:2" x14ac:dyDescent="0.2">
      <c r="A1136" s="28"/>
      <c r="B1136" s="38"/>
    </row>
    <row r="1137" spans="1:2" x14ac:dyDescent="0.2">
      <c r="A1137" s="28"/>
      <c r="B1137" s="38"/>
    </row>
    <row r="1138" spans="1:2" x14ac:dyDescent="0.2">
      <c r="A1138" s="28"/>
      <c r="B1138" s="38"/>
    </row>
    <row r="1139" spans="1:2" x14ac:dyDescent="0.2">
      <c r="A1139" s="28"/>
      <c r="B1139" s="38"/>
    </row>
    <row r="1140" spans="1:2" x14ac:dyDescent="0.2">
      <c r="A1140" s="28"/>
      <c r="B1140" s="38"/>
    </row>
    <row r="1141" spans="1:2" x14ac:dyDescent="0.2">
      <c r="A1141" s="28"/>
      <c r="B1141" s="38"/>
    </row>
    <row r="1142" spans="1:2" x14ac:dyDescent="0.2">
      <c r="A1142" s="28"/>
      <c r="B1142" s="38"/>
    </row>
    <row r="1143" spans="1:2" x14ac:dyDescent="0.2">
      <c r="A1143" s="28"/>
      <c r="B1143" s="38"/>
    </row>
    <row r="1144" spans="1:2" x14ac:dyDescent="0.2">
      <c r="A1144" s="28"/>
      <c r="B1144" s="38"/>
    </row>
    <row r="1145" spans="1:2" x14ac:dyDescent="0.2">
      <c r="A1145" s="28"/>
      <c r="B1145" s="38"/>
    </row>
    <row r="1146" spans="1:2" x14ac:dyDescent="0.2">
      <c r="A1146" s="28"/>
      <c r="B1146" s="38"/>
    </row>
    <row r="1147" spans="1:2" x14ac:dyDescent="0.2">
      <c r="A1147" s="28"/>
      <c r="B1147" s="38"/>
    </row>
    <row r="1148" spans="1:2" x14ac:dyDescent="0.2">
      <c r="A1148" s="28"/>
      <c r="B1148" s="38"/>
    </row>
    <row r="1149" spans="1:2" x14ac:dyDescent="0.2">
      <c r="A1149" s="28"/>
      <c r="B1149" s="38"/>
    </row>
    <row r="1150" spans="1:2" x14ac:dyDescent="0.2">
      <c r="A1150" s="28"/>
      <c r="B1150" s="38"/>
    </row>
    <row r="1151" spans="1:2" x14ac:dyDescent="0.2">
      <c r="A1151" s="28"/>
      <c r="B1151" s="38"/>
    </row>
    <row r="1152" spans="1:2" x14ac:dyDescent="0.2">
      <c r="A1152" s="28"/>
      <c r="B1152" s="38"/>
    </row>
    <row r="1153" spans="1:2" x14ac:dyDescent="0.2">
      <c r="A1153" s="28"/>
      <c r="B1153" s="38"/>
    </row>
    <row r="1154" spans="1:2" x14ac:dyDescent="0.2">
      <c r="A1154" s="28"/>
      <c r="B1154" s="38"/>
    </row>
    <row r="1155" spans="1:2" x14ac:dyDescent="0.2">
      <c r="A1155" s="28"/>
      <c r="B1155" s="38"/>
    </row>
    <row r="1156" spans="1:2" x14ac:dyDescent="0.2">
      <c r="A1156" s="28"/>
      <c r="B1156" s="38"/>
    </row>
    <row r="1157" spans="1:2" x14ac:dyDescent="0.2">
      <c r="A1157" s="28"/>
      <c r="B1157" s="38"/>
    </row>
    <row r="1158" spans="1:2" x14ac:dyDescent="0.2">
      <c r="A1158" s="28"/>
      <c r="B1158" s="38"/>
    </row>
    <row r="1159" spans="1:2" x14ac:dyDescent="0.2">
      <c r="A1159" s="28"/>
      <c r="B1159" s="38"/>
    </row>
    <row r="1160" spans="1:2" x14ac:dyDescent="0.2">
      <c r="A1160" s="28"/>
      <c r="B1160" s="38"/>
    </row>
    <row r="1161" spans="1:2" x14ac:dyDescent="0.2">
      <c r="A1161" s="28"/>
      <c r="B1161" s="38"/>
    </row>
    <row r="1162" spans="1:2" x14ac:dyDescent="0.2">
      <c r="A1162" s="28"/>
      <c r="B1162" s="38"/>
    </row>
    <row r="1163" spans="1:2" x14ac:dyDescent="0.2">
      <c r="A1163" s="28"/>
      <c r="B1163" s="38"/>
    </row>
    <row r="1164" spans="1:2" x14ac:dyDescent="0.2">
      <c r="A1164" s="28"/>
      <c r="B1164" s="38"/>
    </row>
    <row r="1165" spans="1:2" x14ac:dyDescent="0.2">
      <c r="A1165" s="28"/>
      <c r="B1165" s="38"/>
    </row>
    <row r="1166" spans="1:2" x14ac:dyDescent="0.2">
      <c r="A1166" s="28"/>
      <c r="B1166" s="38"/>
    </row>
    <row r="1167" spans="1:2" x14ac:dyDescent="0.2">
      <c r="A1167" s="28"/>
      <c r="B1167" s="38"/>
    </row>
    <row r="1168" spans="1:2" x14ac:dyDescent="0.2">
      <c r="A1168" s="28"/>
      <c r="B1168" s="38"/>
    </row>
    <row r="1169" spans="1:2" x14ac:dyDescent="0.2">
      <c r="A1169" s="28"/>
      <c r="B1169" s="38"/>
    </row>
    <row r="1170" spans="1:2" x14ac:dyDescent="0.2">
      <c r="A1170" s="28"/>
      <c r="B1170" s="38"/>
    </row>
    <row r="1171" spans="1:2" x14ac:dyDescent="0.2">
      <c r="A1171" s="28"/>
      <c r="B1171" s="38"/>
    </row>
    <row r="1172" spans="1:2" x14ac:dyDescent="0.2">
      <c r="A1172" s="28"/>
      <c r="B1172" s="38"/>
    </row>
    <row r="1173" spans="1:2" x14ac:dyDescent="0.2">
      <c r="A1173" s="28"/>
      <c r="B1173" s="38"/>
    </row>
    <row r="1174" spans="1:2" x14ac:dyDescent="0.2">
      <c r="A1174" s="28"/>
      <c r="B1174" s="38"/>
    </row>
    <row r="1175" spans="1:2" x14ac:dyDescent="0.2">
      <c r="A1175" s="28"/>
      <c r="B1175" s="38"/>
    </row>
    <row r="1176" spans="1:2" x14ac:dyDescent="0.2">
      <c r="A1176" s="28"/>
      <c r="B1176" s="38"/>
    </row>
    <row r="1177" spans="1:2" x14ac:dyDescent="0.2">
      <c r="A1177" s="28"/>
      <c r="B1177" s="38"/>
    </row>
    <row r="1178" spans="1:2" x14ac:dyDescent="0.2">
      <c r="A1178" s="28"/>
      <c r="B1178" s="38"/>
    </row>
    <row r="1179" spans="1:2" x14ac:dyDescent="0.2">
      <c r="A1179" s="28"/>
      <c r="B1179" s="38"/>
    </row>
    <row r="1180" spans="1:2" x14ac:dyDescent="0.2">
      <c r="A1180" s="28"/>
      <c r="B1180" s="38"/>
    </row>
    <row r="1181" spans="1:2" x14ac:dyDescent="0.2">
      <c r="A1181" s="28"/>
      <c r="B1181" s="38"/>
    </row>
    <row r="1182" spans="1:2" x14ac:dyDescent="0.2">
      <c r="A1182" s="28"/>
      <c r="B1182" s="38"/>
    </row>
    <row r="1183" spans="1:2" x14ac:dyDescent="0.2">
      <c r="A1183" s="28"/>
      <c r="B1183" s="38"/>
    </row>
    <row r="1184" spans="1:2" x14ac:dyDescent="0.2">
      <c r="A1184" s="28"/>
      <c r="B1184" s="38"/>
    </row>
    <row r="1185" spans="1:2" x14ac:dyDescent="0.2">
      <c r="A1185" s="28"/>
      <c r="B1185" s="38"/>
    </row>
    <row r="1186" spans="1:2" x14ac:dyDescent="0.2">
      <c r="A1186" s="28"/>
      <c r="B1186" s="38"/>
    </row>
    <row r="1187" spans="1:2" x14ac:dyDescent="0.2">
      <c r="A1187" s="28"/>
      <c r="B1187" s="38"/>
    </row>
    <row r="1188" spans="1:2" x14ac:dyDescent="0.2">
      <c r="A1188" s="28"/>
      <c r="B1188" s="38"/>
    </row>
    <row r="1189" spans="1:2" x14ac:dyDescent="0.2">
      <c r="A1189" s="28"/>
      <c r="B1189" s="38"/>
    </row>
    <row r="1190" spans="1:2" x14ac:dyDescent="0.2">
      <c r="A1190" s="28"/>
      <c r="B1190" s="38"/>
    </row>
    <row r="1191" spans="1:2" x14ac:dyDescent="0.2">
      <c r="A1191" s="28"/>
      <c r="B1191" s="38"/>
    </row>
    <row r="1192" spans="1:2" x14ac:dyDescent="0.2">
      <c r="A1192" s="28"/>
      <c r="B1192" s="38"/>
    </row>
    <row r="1193" spans="1:2" x14ac:dyDescent="0.2">
      <c r="A1193" s="28"/>
      <c r="B1193" s="38"/>
    </row>
    <row r="1194" spans="1:2" x14ac:dyDescent="0.2">
      <c r="A1194" s="28"/>
      <c r="B1194" s="38"/>
    </row>
    <row r="1195" spans="1:2" x14ac:dyDescent="0.2">
      <c r="A1195" s="28"/>
      <c r="B1195" s="38"/>
    </row>
    <row r="1196" spans="1:2" x14ac:dyDescent="0.2">
      <c r="A1196" s="28"/>
      <c r="B1196" s="38"/>
    </row>
    <row r="1197" spans="1:2" x14ac:dyDescent="0.2">
      <c r="A1197" s="28"/>
      <c r="B1197" s="38"/>
    </row>
    <row r="1198" spans="1:2" x14ac:dyDescent="0.2">
      <c r="A1198" s="28"/>
      <c r="B1198" s="38"/>
    </row>
    <row r="1199" spans="1:2" x14ac:dyDescent="0.2">
      <c r="A1199" s="28"/>
      <c r="B1199" s="38"/>
    </row>
    <row r="1200" spans="1:2" x14ac:dyDescent="0.2">
      <c r="A1200" s="28"/>
      <c r="B1200" s="38"/>
    </row>
    <row r="1201" spans="1:2" x14ac:dyDescent="0.2">
      <c r="A1201" s="28"/>
      <c r="B1201" s="38"/>
    </row>
    <row r="1202" spans="1:2" x14ac:dyDescent="0.2">
      <c r="A1202" s="28"/>
      <c r="B1202" s="38"/>
    </row>
    <row r="1203" spans="1:2" x14ac:dyDescent="0.2">
      <c r="A1203" s="28"/>
      <c r="B1203" s="38"/>
    </row>
    <row r="1204" spans="1:2" x14ac:dyDescent="0.2">
      <c r="A1204" s="28"/>
      <c r="B1204" s="38"/>
    </row>
    <row r="1205" spans="1:2" x14ac:dyDescent="0.2">
      <c r="A1205" s="28"/>
      <c r="B1205" s="38"/>
    </row>
    <row r="1206" spans="1:2" x14ac:dyDescent="0.2">
      <c r="A1206" s="28"/>
      <c r="B1206" s="38"/>
    </row>
    <row r="1207" spans="1:2" x14ac:dyDescent="0.2">
      <c r="A1207" s="28"/>
      <c r="B1207" s="38"/>
    </row>
    <row r="1208" spans="1:2" x14ac:dyDescent="0.2">
      <c r="A1208" s="28"/>
      <c r="B1208" s="38"/>
    </row>
    <row r="1209" spans="1:2" x14ac:dyDescent="0.2">
      <c r="A1209" s="28"/>
      <c r="B1209" s="38"/>
    </row>
    <row r="1210" spans="1:2" x14ac:dyDescent="0.2">
      <c r="A1210" s="28"/>
      <c r="B1210" s="38"/>
    </row>
    <row r="1211" spans="1:2" x14ac:dyDescent="0.2">
      <c r="A1211" s="28"/>
      <c r="B1211" s="38"/>
    </row>
    <row r="1212" spans="1:2" x14ac:dyDescent="0.2">
      <c r="A1212" s="28"/>
      <c r="B1212" s="38"/>
    </row>
    <row r="1213" spans="1:2" x14ac:dyDescent="0.2">
      <c r="A1213" s="28"/>
      <c r="B1213" s="38"/>
    </row>
    <row r="1214" spans="1:2" x14ac:dyDescent="0.2">
      <c r="A1214" s="28"/>
      <c r="B1214" s="38"/>
    </row>
    <row r="1215" spans="1:2" x14ac:dyDescent="0.2">
      <c r="A1215" s="28"/>
      <c r="B1215" s="38"/>
    </row>
    <row r="1216" spans="1:2" x14ac:dyDescent="0.2">
      <c r="A1216" s="28"/>
      <c r="B1216" s="38"/>
    </row>
    <row r="1217" spans="1:2" x14ac:dyDescent="0.2">
      <c r="A1217" s="28"/>
      <c r="B1217" s="38"/>
    </row>
    <row r="1218" spans="1:2" x14ac:dyDescent="0.2">
      <c r="A1218" s="28"/>
      <c r="B1218" s="38"/>
    </row>
    <row r="1219" spans="1:2" x14ac:dyDescent="0.2">
      <c r="A1219" s="28"/>
      <c r="B1219" s="38"/>
    </row>
    <row r="1220" spans="1:2" x14ac:dyDescent="0.2">
      <c r="A1220" s="28"/>
      <c r="B1220" s="38"/>
    </row>
    <row r="1221" spans="1:2" x14ac:dyDescent="0.2">
      <c r="A1221" s="28"/>
      <c r="B1221" s="38"/>
    </row>
    <row r="1222" spans="1:2" x14ac:dyDescent="0.2">
      <c r="A1222" s="28"/>
      <c r="B1222" s="38"/>
    </row>
    <row r="1223" spans="1:2" x14ac:dyDescent="0.2">
      <c r="A1223" s="28"/>
      <c r="B1223" s="38"/>
    </row>
    <row r="1224" spans="1:2" x14ac:dyDescent="0.2">
      <c r="A1224" s="28"/>
      <c r="B1224" s="38"/>
    </row>
    <row r="1225" spans="1:2" x14ac:dyDescent="0.2">
      <c r="A1225" s="28"/>
      <c r="B1225" s="38"/>
    </row>
    <row r="1226" spans="1:2" x14ac:dyDescent="0.2">
      <c r="A1226" s="28"/>
      <c r="B1226" s="38"/>
    </row>
    <row r="1227" spans="1:2" x14ac:dyDescent="0.2">
      <c r="A1227" s="28"/>
      <c r="B1227" s="38"/>
    </row>
    <row r="1228" spans="1:2" x14ac:dyDescent="0.2">
      <c r="A1228" s="28"/>
      <c r="B1228" s="38"/>
    </row>
    <row r="1229" spans="1:2" x14ac:dyDescent="0.2">
      <c r="A1229" s="28"/>
      <c r="B1229" s="38"/>
    </row>
    <row r="1230" spans="1:2" x14ac:dyDescent="0.2">
      <c r="A1230" s="28"/>
      <c r="B1230" s="38"/>
    </row>
    <row r="1231" spans="1:2" x14ac:dyDescent="0.2">
      <c r="A1231" s="28"/>
      <c r="B1231" s="38"/>
    </row>
    <row r="1232" spans="1:2" x14ac:dyDescent="0.2">
      <c r="A1232" s="28"/>
      <c r="B1232" s="38"/>
    </row>
    <row r="1233" spans="1:2" x14ac:dyDescent="0.2">
      <c r="A1233" s="28"/>
      <c r="B1233" s="38"/>
    </row>
    <row r="1234" spans="1:2" x14ac:dyDescent="0.2">
      <c r="A1234" s="28"/>
      <c r="B1234" s="38"/>
    </row>
    <row r="1235" spans="1:2" x14ac:dyDescent="0.2">
      <c r="A1235" s="28"/>
      <c r="B1235" s="38"/>
    </row>
    <row r="1236" spans="1:2" x14ac:dyDescent="0.2">
      <c r="A1236" s="28"/>
      <c r="B1236" s="38"/>
    </row>
    <row r="1237" spans="1:2" x14ac:dyDescent="0.2">
      <c r="A1237" s="28"/>
      <c r="B1237" s="38"/>
    </row>
    <row r="1238" spans="1:2" x14ac:dyDescent="0.2">
      <c r="A1238" s="28"/>
      <c r="B1238" s="38"/>
    </row>
    <row r="1239" spans="1:2" x14ac:dyDescent="0.2">
      <c r="A1239" s="28"/>
      <c r="B1239" s="38"/>
    </row>
    <row r="1240" spans="1:2" x14ac:dyDescent="0.2">
      <c r="A1240" s="28"/>
      <c r="B1240" s="38"/>
    </row>
    <row r="1241" spans="1:2" x14ac:dyDescent="0.2">
      <c r="A1241" s="28"/>
      <c r="B1241" s="38"/>
    </row>
    <row r="1242" spans="1:2" x14ac:dyDescent="0.2">
      <c r="A1242" s="28"/>
      <c r="B1242" s="38"/>
    </row>
    <row r="1243" spans="1:2" x14ac:dyDescent="0.2">
      <c r="A1243" s="28"/>
      <c r="B1243" s="38"/>
    </row>
    <row r="1244" spans="1:2" x14ac:dyDescent="0.2">
      <c r="A1244" s="28"/>
      <c r="B1244" s="38"/>
    </row>
    <row r="1245" spans="1:2" x14ac:dyDescent="0.2">
      <c r="A1245" s="28"/>
      <c r="B1245" s="38"/>
    </row>
    <row r="1246" spans="1:2" x14ac:dyDescent="0.2">
      <c r="A1246" s="28"/>
      <c r="B1246" s="38"/>
    </row>
    <row r="1247" spans="1:2" x14ac:dyDescent="0.2">
      <c r="A1247" s="28"/>
      <c r="B1247" s="38"/>
    </row>
  </sheetData>
  <autoFilter ref="A14:B14"/>
  <mergeCells count="1">
    <mergeCell ref="A12:C12"/>
  </mergeCells>
  <pageMargins left="0.78740157480314965" right="0.39370078740157483" top="0.35433070866141736" bottom="0.39370078740157483" header="0.19685039370078741" footer="0.19685039370078741"/>
  <pageSetup paperSize="9" scale="74" fitToHeight="4" orientation="portrait" horizontalDpi="180" verticalDpi="18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1</vt:lpstr>
      <vt:lpstr>Приложение 3 </vt:lpstr>
      <vt:lpstr>'Приложение 3 '!Заголовки_для_печати</vt:lpstr>
      <vt:lpstr>'Приложение 1'!Область_печати</vt:lpstr>
      <vt:lpstr>'Приложение 3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2025-11-25T12:23:47Z</dcterms:modified>
</cp:coreProperties>
</file>