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usoeva\Desktop\59 ГС типография\Приложения для публикации\"/>
    </mc:Choice>
  </mc:AlternateContent>
  <bookViews>
    <workbookView xWindow="-120" yWindow="-120" windowWidth="23250" windowHeight="13170"/>
  </bookViews>
  <sheets>
    <sheet name="Вед.свод" sheetId="1" r:id="rId1"/>
  </sheets>
  <definedNames>
    <definedName name="_xlnm._FilterDatabase" localSheetId="0" hidden="1">Вед.свод!$A$13:$I$149</definedName>
    <definedName name="_xlnm.Print_Titles" localSheetId="0">Вед.свод!$12:$12</definedName>
    <definedName name="_xlnm.Print_Area" localSheetId="0">Вед.свод!$A$1:$I$172</definedName>
  </definedNames>
  <calcPr calcId="152511"/>
</workbook>
</file>

<file path=xl/calcChain.xml><?xml version="1.0" encoding="utf-8"?>
<calcChain xmlns="http://schemas.openxmlformats.org/spreadsheetml/2006/main">
  <c r="I79" i="1" l="1"/>
  <c r="I78" i="1"/>
  <c r="H79" i="1"/>
  <c r="I99" i="1"/>
  <c r="I98" i="1" s="1"/>
  <c r="I97" i="1" s="1"/>
  <c r="I96" i="1" s="1"/>
  <c r="H99" i="1"/>
  <c r="H98" i="1" s="1"/>
  <c r="H97" i="1" s="1"/>
  <c r="H96" i="1" s="1"/>
  <c r="I45" i="1"/>
  <c r="H78" i="1"/>
  <c r="I21" i="1"/>
  <c r="H21" i="1"/>
  <c r="I26" i="1"/>
  <c r="I25" i="1" s="1"/>
  <c r="I24" i="1" s="1"/>
  <c r="I23" i="1" s="1"/>
  <c r="I22" i="1" s="1"/>
  <c r="H26" i="1"/>
  <c r="H25" i="1" s="1"/>
  <c r="I112" i="1"/>
  <c r="H112" i="1"/>
  <c r="I102" i="1"/>
  <c r="H102" i="1"/>
  <c r="H33" i="1"/>
  <c r="H20" i="1" s="1"/>
  <c r="H48" i="1"/>
  <c r="H24" i="1" l="1"/>
  <c r="H23" i="1" s="1"/>
  <c r="H22" i="1" s="1"/>
  <c r="H32" i="1"/>
  <c r="H51" i="1" l="1"/>
  <c r="I33" i="1" l="1"/>
  <c r="I20" i="1" s="1"/>
  <c r="I32" i="1" l="1"/>
  <c r="I59" i="1"/>
  <c r="H70" i="1"/>
  <c r="H68" i="1" s="1"/>
  <c r="I70" i="1"/>
  <c r="I74" i="1"/>
  <c r="H74" i="1"/>
  <c r="H59" i="1"/>
  <c r="I71" i="1"/>
  <c r="H71" i="1"/>
  <c r="H67" i="1" l="1"/>
  <c r="H66" i="1" s="1"/>
  <c r="I68" i="1"/>
  <c r="I67" i="1" s="1"/>
  <c r="I66" i="1" s="1"/>
  <c r="I118" i="1"/>
  <c r="H118" i="1"/>
  <c r="H84" i="1"/>
  <c r="I158" i="1"/>
  <c r="H158" i="1"/>
  <c r="I145" i="1"/>
  <c r="I163" i="1"/>
  <c r="H163" i="1"/>
  <c r="I161" i="1"/>
  <c r="H161" i="1"/>
  <c r="I159" i="1"/>
  <c r="H159" i="1"/>
  <c r="I157" i="1"/>
  <c r="I156" i="1" s="1"/>
  <c r="I155" i="1" s="1"/>
  <c r="I154" i="1" s="1"/>
  <c r="I152" i="1"/>
  <c r="H152" i="1"/>
  <c r="I150" i="1"/>
  <c r="I146" i="1"/>
  <c r="I121" i="1"/>
  <c r="H121" i="1"/>
  <c r="I46" i="1"/>
  <c r="H46" i="1"/>
  <c r="I44" i="1"/>
  <c r="H44" i="1"/>
  <c r="I88" i="1"/>
  <c r="H88" i="1"/>
  <c r="I94" i="1"/>
  <c r="I92" i="1" s="1"/>
  <c r="I91" i="1" s="1"/>
  <c r="I90" i="1" s="1"/>
  <c r="I93" i="1"/>
  <c r="H94" i="1"/>
  <c r="H93" i="1"/>
  <c r="H92" i="1"/>
  <c r="H91" i="1" s="1"/>
  <c r="H90" i="1" s="1"/>
  <c r="H105" i="1"/>
  <c r="I54" i="1"/>
  <c r="H54" i="1"/>
  <c r="H157" i="1" l="1"/>
  <c r="I18" i="1"/>
  <c r="H150" i="1" l="1"/>
  <c r="H156" i="1"/>
  <c r="I84" i="1"/>
  <c r="I77" i="1" l="1"/>
  <c r="H155" i="1"/>
  <c r="H154" i="1" l="1"/>
  <c r="H19" i="1"/>
  <c r="I63" i="1" l="1"/>
  <c r="I62" i="1" s="1"/>
  <c r="I61" i="1" s="1"/>
  <c r="I60" i="1" s="1"/>
  <c r="I58" i="1"/>
  <c r="H63" i="1"/>
  <c r="H62" i="1" s="1"/>
  <c r="H61" i="1" s="1"/>
  <c r="H60" i="1" s="1"/>
  <c r="H58" i="1"/>
  <c r="I57" i="1" l="1"/>
  <c r="H57" i="1"/>
  <c r="I169" i="1" l="1"/>
  <c r="I168" i="1" s="1"/>
  <c r="I167" i="1" s="1"/>
  <c r="I166" i="1" s="1"/>
  <c r="I165" i="1" s="1"/>
  <c r="I170" i="1"/>
  <c r="I138" i="1"/>
  <c r="I135" i="1" s="1"/>
  <c r="I134" i="1" s="1"/>
  <c r="H138" i="1"/>
  <c r="H18" i="1" s="1"/>
  <c r="I139" i="1"/>
  <c r="H139" i="1"/>
  <c r="I130" i="1"/>
  <c r="H130" i="1"/>
  <c r="I129" i="1"/>
  <c r="I108" i="1"/>
  <c r="I110" i="1"/>
  <c r="H110" i="1"/>
  <c r="I86" i="1"/>
  <c r="H108" i="1"/>
  <c r="I131" i="1"/>
  <c r="H131" i="1"/>
  <c r="H115" i="1"/>
  <c r="H137" i="1" l="1"/>
  <c r="I15" i="1"/>
  <c r="H83" i="1"/>
  <c r="H82" i="1" s="1"/>
  <c r="H81" i="1" s="1"/>
  <c r="H135" i="1"/>
  <c r="I137" i="1"/>
  <c r="I136" i="1" s="1"/>
  <c r="I128" i="1"/>
  <c r="H80" i="1" l="1"/>
  <c r="H136" i="1"/>
  <c r="H134" i="1"/>
  <c r="H15" i="1"/>
  <c r="I17" i="1"/>
  <c r="H38" i="1"/>
  <c r="H86" i="1"/>
  <c r="H148" i="1"/>
  <c r="I115" i="1"/>
  <c r="H129" i="1"/>
  <c r="H42" i="1"/>
  <c r="H40" i="1"/>
  <c r="H36" i="1"/>
  <c r="H34" i="1"/>
  <c r="I14" i="1" l="1"/>
  <c r="I13" i="1" s="1"/>
  <c r="I16" i="1"/>
  <c r="H77" i="1"/>
  <c r="H128" i="1"/>
  <c r="H146" i="1" l="1"/>
  <c r="H145" i="1"/>
  <c r="H17" i="1" s="1"/>
  <c r="H16" i="1" s="1"/>
  <c r="H31" i="1"/>
  <c r="H127" i="1"/>
  <c r="H144" i="1" l="1"/>
  <c r="H30" i="1"/>
  <c r="H126" i="1"/>
  <c r="H14" i="1"/>
  <c r="H143" i="1" l="1"/>
  <c r="H13" i="1"/>
  <c r="H29" i="1"/>
  <c r="H125" i="1"/>
  <c r="I42" i="1"/>
  <c r="I40" i="1"/>
  <c r="I38" i="1"/>
  <c r="I36" i="1"/>
  <c r="I34" i="1"/>
  <c r="I144" i="1"/>
  <c r="I143" i="1" s="1"/>
  <c r="I142" i="1" s="1"/>
  <c r="I141" i="1" s="1"/>
  <c r="I148" i="1"/>
  <c r="H142" i="1" l="1"/>
  <c r="H124" i="1"/>
  <c r="I19" i="1"/>
  <c r="I31" i="1"/>
  <c r="I30" i="1" s="1"/>
  <c r="I29" i="1" s="1"/>
  <c r="I127" i="1"/>
  <c r="I126" i="1" s="1"/>
  <c r="H141" i="1" l="1"/>
  <c r="I83" i="1"/>
  <c r="I82" i="1" s="1"/>
  <c r="I81" i="1" s="1"/>
  <c r="I80" i="1" s="1"/>
  <c r="I125" i="1"/>
  <c r="I124" i="1" s="1"/>
</calcChain>
</file>

<file path=xl/sharedStrings.xml><?xml version="1.0" encoding="utf-8"?>
<sst xmlns="http://schemas.openxmlformats.org/spreadsheetml/2006/main" count="992" uniqueCount="114">
  <si>
    <t>Наименование</t>
  </si>
  <si>
    <t>ГРБС</t>
  </si>
  <si>
    <t>РПр</t>
  </si>
  <si>
    <t>Пр</t>
  </si>
  <si>
    <t>ЦСт</t>
  </si>
  <si>
    <t>ВР</t>
  </si>
  <si>
    <t>Ист</t>
  </si>
  <si>
    <t>Итого:</t>
  </si>
  <si>
    <t>городские средства</t>
  </si>
  <si>
    <t>1</t>
  </si>
  <si>
    <t>0400</t>
  </si>
  <si>
    <t>0409</t>
  </si>
  <si>
    <t>400</t>
  </si>
  <si>
    <t>Бюджетные инвестиции</t>
  </si>
  <si>
    <t>410</t>
  </si>
  <si>
    <t>Бюджетные инвестиции в объекты капитального строительства государственной (муниципальной) собственности</t>
  </si>
  <si>
    <t>414</t>
  </si>
  <si>
    <t>Ведомственная целевая программа "Муниципальная адресная инвестиционная программа"</t>
  </si>
  <si>
    <t>0700</t>
  </si>
  <si>
    <t>Капитальные вложения в объекты государственной (муниципальной) собственности</t>
  </si>
  <si>
    <t>Городские средства</t>
  </si>
  <si>
    <t>0500</t>
  </si>
  <si>
    <t>0502</t>
  </si>
  <si>
    <t>1070000000</t>
  </si>
  <si>
    <t xml:space="preserve">Единица измерения: тыс. руб.   
</t>
  </si>
  <si>
    <t>888</t>
  </si>
  <si>
    <t>0701</t>
  </si>
  <si>
    <t>Управление строительства, дорожного хозяйства и благоустройства администрации города Орла</t>
  </si>
  <si>
    <t>Капитальное строительство</t>
  </si>
  <si>
    <t>10700S2310</t>
  </si>
  <si>
    <t>Федеральный проект "Чистая вода"</t>
  </si>
  <si>
    <t>107F500000</t>
  </si>
  <si>
    <t>Строительство и реконструкция (модернизация) объектов питьевого водоснабжения</t>
  </si>
  <si>
    <t>107F552430</t>
  </si>
  <si>
    <t xml:space="preserve">          Строительство объекта "Улица Кузнецова на участке от Московского шоссе до ул. Раздольная в г. Орле"</t>
  </si>
  <si>
    <t xml:space="preserve">          Строительство объекта "Улица Витольда Почернина на участке от ул. Зеленина в микрорайоне "Зареченский" г. Орла до ул. Царев Брод в п. Орлик Образцовского с/п Орловского района"</t>
  </si>
  <si>
    <t xml:space="preserve">          Реконструкция объекта "Улица Авиационная на участке от Караческого ш. до ул. Спивака в г. Орле"</t>
  </si>
  <si>
    <t xml:space="preserve">          Строительство объекта "Улично-дорожная сеть местного значения и сети инженерно-технического обеспечения для объектов индивидуальной жилой застройки в Северном районе г. Орла"</t>
  </si>
  <si>
    <t xml:space="preserve">          Реконструкция объекта "Очистные сооружения канализации (ОСК) г. Орла Орловский район, Платоновское сельское поселение, д. Вязки, "Станция аэрации"</t>
  </si>
  <si>
    <t xml:space="preserve">          Модернизация очистных  (МР №13 "Московский")</t>
  </si>
  <si>
    <t xml:space="preserve">          Строительство объекта "Станция умягчения на Комсомольском ВЗУ"</t>
  </si>
  <si>
    <t>Дорожное хозяйство (дорожные фонды)</t>
  </si>
  <si>
    <t>Коммунальное хозяйство</t>
  </si>
  <si>
    <t>Дошкольное образование</t>
  </si>
  <si>
    <t>0000000000</t>
  </si>
  <si>
    <t>Проектирование строительства объекта "Детский сад (ясли) по ул. Грановского в г. Орле"</t>
  </si>
  <si>
    <t>2025 год</t>
  </si>
  <si>
    <t>2</t>
  </si>
  <si>
    <t>Областные средства</t>
  </si>
  <si>
    <t xml:space="preserve">областные средства </t>
  </si>
  <si>
    <t>1070072310</t>
  </si>
  <si>
    <t>107G650130</t>
  </si>
  <si>
    <t xml:space="preserve"> Другие вопросы в области жилищно-коммунального хозяйства</t>
  </si>
  <si>
    <t>0505</t>
  </si>
  <si>
    <t>1102</t>
  </si>
  <si>
    <t>1100</t>
  </si>
  <si>
    <t>Строительство  "умной" спортивной площадки и прилегающей к ней территории</t>
  </si>
  <si>
    <t>Жилищное хозяйство</t>
  </si>
  <si>
    <t>0501</t>
  </si>
  <si>
    <t>1000098093</t>
  </si>
  <si>
    <t xml:space="preserve">         Реконструкция объекта "Мост через реку Орлик в створе ул. Колхозная в г. Орле" </t>
  </si>
  <si>
    <t xml:space="preserve">         Реконструкция "Красного моста" в городе Орле </t>
  </si>
  <si>
    <t>Строительство объекта "Улично-дорожная сеть (I этап строительства) и сети газораспределения для объектов индивидуальной жилой застройки в Северном районе г.Орла (территория, ограниченная ул. Михалицына, пер. Керамический, полосой отчуждения железной дороги и ул. Раздольная)"  (сети газораспределения)</t>
  </si>
  <si>
    <t>287R153890</t>
  </si>
  <si>
    <t>1070097010</t>
  </si>
  <si>
    <t>Мероприятия по строительству водовода от ул. Машиностроительной до Карачевского шоссе</t>
  </si>
  <si>
    <t>Массовый спорт</t>
  </si>
  <si>
    <t>Приложение 14</t>
  </si>
  <si>
    <t xml:space="preserve"> Бюджетные инвестиции в объекты капитального строительства на плановый период 2025 и 2026 годов</t>
  </si>
  <si>
    <t>2026 год</t>
  </si>
  <si>
    <t xml:space="preserve">            Строительства объекта: "Улично-дорожная сеть местного значения и сети  инженерно-технического обеспечения для объектов индивидуальной жилой застройки в Северном районе г. Орла"</t>
  </si>
  <si>
    <t>35000S2310</t>
  </si>
  <si>
    <t xml:space="preserve">             Строительство объекта "Улично-дорожная сеть (I этап строительства) и сети газораспределения для объектов индивидуальной жилой застройки в Северном  районе г. Орла (территория, ограниченная ул. Михалицына, пер. Керамический, полосой отчуждения железной дороги и ул. Раздольная) </t>
  </si>
  <si>
    <t>350F552430</t>
  </si>
  <si>
    <t>3500000000</t>
  </si>
  <si>
    <t>Строительство объекта "Детский сад (ясли) по пер. Керамический в г. Орле"</t>
  </si>
  <si>
    <t>Строительство объекта "Детский сад (ясли) по ул. Грановского в г. Орле"</t>
  </si>
  <si>
    <t>Проектирование, строительство и ввод объекта в эксплуатацию "Детский сад (ясли) по ул. Ливенская в г. Орле" (II этап строительства)</t>
  </si>
  <si>
    <t xml:space="preserve">Общее образование </t>
  </si>
  <si>
    <t>0702</t>
  </si>
  <si>
    <t>Проектирование объекта "Строительство здания начальной школы в составе МБОУ лицей № 40 в г. Орле"</t>
  </si>
  <si>
    <t>Реконструкция объекта "МБОУ - СОШ № 50 г. Орла"</t>
  </si>
  <si>
    <t>Проектирование строительства объекта "Школа в 795 квартале г. Орла"</t>
  </si>
  <si>
    <t xml:space="preserve">          Строительство 2-й нитки самотечного канализационного коллектора по правому берегу р. Оки от камеры гашения в районе ул. Молодежной до приемной камеры КНС №8. 2-й этап строительства - от камеры гашения по ул. Молодежная до врезки МР Болховский</t>
  </si>
  <si>
    <t>Начальник финансового управления администрации города Орла                                                                                                 Н.В. Зубцова</t>
  </si>
  <si>
    <t>Комплексное развитие территории жилой застройки квартала, ограниченном улицами Куйбышева, Цветаева, Наугорским шоссе и границей участка № 57:25:0010301:1065 (сети водоснабжения, сети водоотведения, сети газоснабжения, электрические сети, сети ливневой канализации, капитальный ремонт автомобильной дороги)</t>
  </si>
  <si>
    <t>Комплексное обустройство объектами инженерной инфраструктуры земельных участков, предоставленных для льготных категорий граждан для индивидуального жилищного строительства</t>
  </si>
  <si>
    <t>Реализация мероприятий ведомственного проекта "Энергосбережение в Орловской области" (капитальное строительство)</t>
  </si>
  <si>
    <t xml:space="preserve">     Строительство объекта "Улично-дорожная сеть (I этап строительства) и сети газораспределения для объектов индивидуальной жилой застройки в Северном районе г.Орла (территория, ограниченная ул. Михалицына, пер. Керамический, полосой отчуждения железной дороги и ул. Раздольная)" (сети газораспределения)</t>
  </si>
  <si>
    <t xml:space="preserve">      Строительство объекта "Улично-дорожная сеть местного значения и сети  инженерно-технического обеспечения для объектов индивидуальной жилой застройки в Северном районе г. Орла" (сети газораспределения)</t>
  </si>
  <si>
    <t>350R153940</t>
  </si>
  <si>
    <t>350F150210</t>
  </si>
  <si>
    <t xml:space="preserve">         Cтроительство объекта: "Улица Витольда Почернина на участке от ул. Зеленина в микрорайоне "Зареченский" г. Орла до ул. Царев Брод в п. Орлик Образцовского с/п Орловского района" </t>
  </si>
  <si>
    <t>464</t>
  </si>
  <si>
    <t>35000S0500</t>
  </si>
  <si>
    <t>1000098556</t>
  </si>
  <si>
    <t>Строительство и реконструкция автомобильных дорог общего пользования местного значения</t>
  </si>
  <si>
    <t>28700S0400</t>
  </si>
  <si>
    <t>областные средства</t>
  </si>
  <si>
    <t>27000S0400</t>
  </si>
  <si>
    <t xml:space="preserve">          Разработка проектной документации по объекту: «Реконструкция улично-дорожной сети для обеспечения пешеходной доступности по ул. Левый Берег реки Орлик и ул. Правый Берег реки Орлик Советского района. Этап 1. Пешеходный мост «Юбилейный» через р. Орлик»</t>
  </si>
  <si>
    <t xml:space="preserve">        Водопроводные сети в Советском районе города Орла Орловской области. 1 - этап - кольцевая водопроводная сеть от ул. Цветаева по ул. Героев Пожарных, ул. Картукова, ул. Скворцова, Наугорскому шоссе. 2 - этап - водопроводные сети от ул. Скворцова по Наугорскому шоссе, ул. Сурнева, ул. Генерала Горбатова, ул. Донецкой, пер. Луганскому (разработка проектной документации с прохождением государственной экспертизы и выполнение строительно-монтажных работ)</t>
  </si>
  <si>
    <t xml:space="preserve">       Комплексное обустройство объектами инженерной инфраструктуры земельных участков, предоставленных для льготных категорий граждан для индивидуального жилищного строительства</t>
  </si>
  <si>
    <t xml:space="preserve">       Строительство водопроводных сетей в районе земельных участков, предоставленных многодетным семьям, имеющих трех и более детей (район д. Овсянниково)</t>
  </si>
  <si>
    <t xml:space="preserve">        Реализация мероприятий ведомственного проекта "Энергосбережение в Орловской области" (капитальное строительство)</t>
  </si>
  <si>
    <t xml:space="preserve">        Строительство 2-й нитки самотечного канализационного коллектора по правому берегу р. Оки от камеры гашения в районе ул. Молодежной до приемной камеры КНС №8. 1-й этап строительства - от точки врезки самотечного коллектора диаметром 300 до приемной камеры КНС №8</t>
  </si>
  <si>
    <t>3500098556</t>
  </si>
  <si>
    <t>к решению Орловского городского Совета народных депутатов</t>
  </si>
  <si>
    <t>"О внесениии изменений в решение Орловского городского Совета народных депутатов</t>
  </si>
  <si>
    <t>"О бюджете города Орла на 2024 год и на плановый период 2025 и 2026 годов"</t>
  </si>
  <si>
    <t>"Приложение 14</t>
  </si>
  <si>
    <t xml:space="preserve">к решению Орловского городского Совета народных депутатов </t>
  </si>
  <si>
    <t>№ 47/0720-ГС от  22 декабря 2023 года"</t>
  </si>
  <si>
    <t>№ 59/0867 - ГС от 27 ноября 2024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</si>
</sst>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18" x14ac:knownFonts="1">
    <font>
      <sz val="10"/>
      <name val="Arial Cyr"/>
      <charset val="204"/>
    </font>
    <font>
      <sz val="8"/>
      <name val="Arial Cyr"/>
      <charset val="204"/>
    </font>
    <font>
      <sz val="10"/>
      <color indexed="8"/>
      <name val="Arial"/>
      <family val="2"/>
    </font>
    <font>
      <b/>
      <sz val="11"/>
      <name val="Arial"/>
      <family val="2"/>
      <charset val="204"/>
    </font>
    <font>
      <sz val="12"/>
      <name val="Arial"/>
      <family val="2"/>
      <charset val="204"/>
    </font>
    <font>
      <sz val="11"/>
      <name val="Arial"/>
      <family val="2"/>
      <charset val="204"/>
    </font>
    <font>
      <b/>
      <sz val="12"/>
      <name val="Arial"/>
      <family val="2"/>
      <charset val="204"/>
    </font>
    <font>
      <b/>
      <sz val="12"/>
      <name val="Arial Cyr"/>
      <charset val="204"/>
    </font>
    <font>
      <b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rgb="FF000000"/>
      <name val="Arial"/>
      <family val="2"/>
    </font>
    <font>
      <sz val="10"/>
      <name val="Arial Cyr"/>
      <family val="2"/>
      <charset val="204"/>
    </font>
    <font>
      <sz val="10"/>
      <name val="Arial"/>
      <family val="2"/>
      <charset val="204"/>
    </font>
    <font>
      <b/>
      <sz val="10"/>
      <name val="Arial Cyr"/>
      <charset val="204"/>
    </font>
    <font>
      <i/>
      <sz val="11"/>
      <name val="Arial"/>
      <family val="2"/>
      <charset val="204"/>
    </font>
    <font>
      <b/>
      <sz val="11"/>
      <color rgb="FFFF0000"/>
      <name val="Arial"/>
      <family val="2"/>
      <charset val="204"/>
    </font>
    <font>
      <sz val="14"/>
      <name val="Times New Roman"/>
      <family val="1"/>
      <charset val="204"/>
    </font>
    <font>
      <b/>
      <sz val="10"/>
      <color rgb="FFFF0000"/>
      <name val="Arial Cyr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0">
    <xf numFmtId="0" fontId="0" fillId="0" borderId="0"/>
    <xf numFmtId="164" fontId="8" fillId="0" borderId="3">
      <alignment horizontal="center" vertical="center"/>
    </xf>
    <xf numFmtId="164" fontId="8" fillId="0" borderId="3">
      <alignment horizontal="center" vertical="center" wrapText="1"/>
    </xf>
    <xf numFmtId="164" fontId="2" fillId="0" borderId="1">
      <alignment horizontal="right" vertical="center"/>
    </xf>
    <xf numFmtId="164" fontId="2" fillId="0" borderId="1">
      <alignment horizontal="right" vertical="center" shrinkToFit="1"/>
    </xf>
    <xf numFmtId="164" fontId="9" fillId="0" borderId="3">
      <alignment horizontal="right" vertical="center"/>
    </xf>
    <xf numFmtId="164" fontId="9" fillId="0" borderId="3">
      <alignment horizontal="right" vertical="center" shrinkToFit="1"/>
    </xf>
    <xf numFmtId="164" fontId="9" fillId="0" borderId="3">
      <alignment horizontal="right" vertical="center" shrinkToFit="1"/>
    </xf>
    <xf numFmtId="49" fontId="8" fillId="0" borderId="3">
      <alignment horizontal="center" vertical="center" wrapText="1"/>
    </xf>
    <xf numFmtId="49" fontId="10" fillId="0" borderId="3">
      <alignment horizontal="left" vertical="center" wrapText="1"/>
    </xf>
    <xf numFmtId="49" fontId="2" fillId="0" borderId="1">
      <alignment horizontal="left" vertical="center" wrapText="1"/>
    </xf>
    <xf numFmtId="49" fontId="2" fillId="0" borderId="1">
      <alignment horizontal="left" vertical="center" wrapText="1"/>
    </xf>
    <xf numFmtId="49" fontId="2" fillId="0" borderId="1">
      <alignment horizontal="center" vertical="center" shrinkToFit="1"/>
    </xf>
    <xf numFmtId="49" fontId="2" fillId="0" borderId="1">
      <alignment horizontal="left" vertical="center" wrapText="1"/>
    </xf>
    <xf numFmtId="49" fontId="10" fillId="0" borderId="3">
      <alignment horizontal="center" vertical="center"/>
    </xf>
    <xf numFmtId="49" fontId="2" fillId="0" borderId="1">
      <alignment horizontal="center" vertical="center" shrinkToFit="1"/>
    </xf>
    <xf numFmtId="49" fontId="9" fillId="0" borderId="3">
      <alignment horizontal="center" vertical="center"/>
    </xf>
    <xf numFmtId="49" fontId="2" fillId="0" borderId="1">
      <alignment horizontal="center" vertical="center" shrinkToFit="1"/>
    </xf>
    <xf numFmtId="49" fontId="2" fillId="0" borderId="1">
      <alignment horizontal="center" vertical="center"/>
    </xf>
    <xf numFmtId="49" fontId="8" fillId="0" borderId="4">
      <alignment horizontal="center" vertical="center" wrapText="1"/>
    </xf>
  </cellStyleXfs>
  <cellXfs count="63">
    <xf numFmtId="0" fontId="0" fillId="0" borderId="0" xfId="0"/>
    <xf numFmtId="164" fontId="6" fillId="2" borderId="2" xfId="0" applyNumberFormat="1" applyFont="1" applyFill="1" applyBorder="1" applyAlignment="1">
      <alignment horizontal="right" vertical="center" shrinkToFit="1"/>
    </xf>
    <xf numFmtId="164" fontId="4" fillId="2" borderId="2" xfId="0" applyNumberFormat="1" applyFont="1" applyFill="1" applyBorder="1" applyAlignment="1">
      <alignment horizontal="right" vertical="center" shrinkToFit="1"/>
    </xf>
    <xf numFmtId="0" fontId="5" fillId="2" borderId="0" xfId="0" applyFont="1" applyFill="1" applyAlignment="1">
      <alignment horizontal="right"/>
    </xf>
    <xf numFmtId="164" fontId="5" fillId="2" borderId="0" xfId="0" applyNumberFormat="1" applyFont="1" applyFill="1" applyAlignment="1">
      <alignment horizontal="right" shrinkToFit="1"/>
    </xf>
    <xf numFmtId="49" fontId="3" fillId="2" borderId="0" xfId="0" applyNumberFormat="1" applyFont="1" applyFill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1" fontId="7" fillId="2" borderId="2" xfId="0" applyNumberFormat="1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 wrapText="1"/>
    </xf>
    <xf numFmtId="49" fontId="5" fillId="2" borderId="0" xfId="0" applyNumberFormat="1" applyFont="1" applyFill="1" applyAlignment="1">
      <alignment wrapText="1"/>
    </xf>
    <xf numFmtId="49" fontId="5" fillId="2" borderId="0" xfId="0" applyNumberFormat="1" applyFont="1" applyFill="1" applyAlignment="1">
      <alignment horizontal="center" wrapText="1"/>
    </xf>
    <xf numFmtId="0" fontId="5" fillId="2" borderId="0" xfId="0" applyFont="1" applyFill="1"/>
    <xf numFmtId="0" fontId="13" fillId="2" borderId="0" xfId="0" applyFont="1" applyFill="1" applyAlignment="1">
      <alignment horizontal="center" vertical="center"/>
    </xf>
    <xf numFmtId="4" fontId="4" fillId="2" borderId="2" xfId="10" applyNumberFormat="1" applyFont="1" applyFill="1" applyBorder="1">
      <alignment horizontal="left" vertical="center" wrapText="1"/>
    </xf>
    <xf numFmtId="49" fontId="4" fillId="2" borderId="2" xfId="10" applyFont="1" applyFill="1" applyBorder="1">
      <alignment horizontal="left" vertical="center" wrapText="1"/>
    </xf>
    <xf numFmtId="0" fontId="14" fillId="2" borderId="2" xfId="10" applyNumberFormat="1" applyFont="1" applyFill="1" applyBorder="1">
      <alignment horizontal="left" vertical="center" wrapText="1"/>
    </xf>
    <xf numFmtId="164" fontId="6" fillId="3" borderId="2" xfId="0" applyNumberFormat="1" applyFont="1" applyFill="1" applyBorder="1" applyAlignment="1">
      <alignment horizontal="right" vertical="center" shrinkToFit="1"/>
    </xf>
    <xf numFmtId="0" fontId="3" fillId="3" borderId="0" xfId="0" applyFont="1" applyFill="1" applyAlignment="1">
      <alignment horizontal="center" vertical="center"/>
    </xf>
    <xf numFmtId="164" fontId="7" fillId="3" borderId="0" xfId="0" applyNumberFormat="1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164" fontId="6" fillId="3" borderId="0" xfId="0" applyNumberFormat="1" applyFont="1" applyFill="1" applyAlignment="1">
      <alignment horizontal="right" vertical="center" shrinkToFit="1"/>
    </xf>
    <xf numFmtId="0" fontId="15" fillId="2" borderId="0" xfId="0" applyFont="1" applyFill="1" applyAlignment="1">
      <alignment horizontal="center" vertical="center"/>
    </xf>
    <xf numFmtId="164" fontId="3" fillId="3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49" fontId="4" fillId="2" borderId="2" xfId="13" applyFont="1" applyFill="1" applyBorder="1" applyAlignment="1">
      <alignment horizontal="center" vertical="center" shrinkToFit="1"/>
    </xf>
    <xf numFmtId="49" fontId="4" fillId="2" borderId="2" xfId="15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164" fontId="15" fillId="0" borderId="0" xfId="0" applyNumberFormat="1" applyFont="1" applyAlignment="1">
      <alignment horizontal="center" vertical="center"/>
    </xf>
    <xf numFmtId="164" fontId="15" fillId="2" borderId="0" xfId="0" applyNumberFormat="1" applyFont="1" applyFill="1" applyAlignment="1">
      <alignment horizontal="center" vertical="center"/>
    </xf>
    <xf numFmtId="49" fontId="4" fillId="2" borderId="2" xfId="8" applyFont="1" applyFill="1" applyBorder="1">
      <alignment horizontal="center" vertical="center" wrapText="1"/>
    </xf>
    <xf numFmtId="0" fontId="4" fillId="2" borderId="2" xfId="16" applyNumberFormat="1" applyFont="1" applyFill="1" applyBorder="1" applyAlignment="1"/>
    <xf numFmtId="49" fontId="6" fillId="2" borderId="2" xfId="13" applyFont="1" applyFill="1" applyBorder="1" applyAlignment="1">
      <alignment horizontal="center" vertical="center" shrinkToFit="1"/>
    </xf>
    <xf numFmtId="49" fontId="6" fillId="2" borderId="2" xfId="15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164" fontId="3" fillId="4" borderId="0" xfId="0" applyNumberFormat="1" applyFont="1" applyFill="1" applyAlignment="1">
      <alignment horizontal="center" vertical="center"/>
    </xf>
    <xf numFmtId="0" fontId="15" fillId="4" borderId="0" xfId="0" applyFont="1" applyFill="1" applyAlignment="1">
      <alignment horizontal="center" vertical="center"/>
    </xf>
    <xf numFmtId="164" fontId="15" fillId="4" borderId="0" xfId="0" applyNumberFormat="1" applyFont="1" applyFill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17" fillId="5" borderId="0" xfId="0" applyFont="1" applyFill="1" applyAlignment="1">
      <alignment horizontal="center" vertical="center"/>
    </xf>
    <xf numFmtId="49" fontId="4" fillId="2" borderId="2" xfId="10" applyFont="1" applyFill="1" applyBorder="1" applyAlignment="1">
      <alignment horizontal="center" vertical="center" wrapText="1"/>
    </xf>
    <xf numFmtId="0" fontId="12" fillId="0" borderId="0" xfId="0" applyFont="1" applyBorder="1"/>
    <xf numFmtId="0" fontId="12" fillId="0" borderId="0" xfId="0" applyFont="1" applyFill="1" applyBorder="1" applyAlignment="1">
      <alignment vertical="top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16" applyNumberFormat="1" applyFont="1" applyFill="1" applyBorder="1" applyAlignment="1"/>
    <xf numFmtId="49" fontId="4" fillId="2" borderId="2" xfId="12" applyFont="1" applyFill="1" applyBorder="1">
      <alignment horizontal="center" vertical="center" shrinkToFit="1"/>
    </xf>
    <xf numFmtId="49" fontId="4" fillId="2" borderId="2" xfId="14" applyFont="1" applyFill="1" applyBorder="1">
      <alignment horizontal="center" vertical="center"/>
    </xf>
    <xf numFmtId="0" fontId="6" fillId="2" borderId="2" xfId="15" applyNumberFormat="1" applyFont="1" applyFill="1" applyBorder="1" applyAlignment="1"/>
    <xf numFmtId="164" fontId="4" fillId="2" borderId="2" xfId="5" applyFont="1" applyFill="1" applyBorder="1">
      <alignment horizontal="right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5" fillId="2" borderId="0" xfId="0" applyNumberFormat="1" applyFont="1" applyFill="1" applyAlignment="1">
      <alignment horizontal="right" vertical="center" wrapText="1"/>
    </xf>
    <xf numFmtId="49" fontId="6" fillId="2" borderId="0" xfId="0" applyNumberFormat="1" applyFont="1" applyFill="1" applyAlignment="1">
      <alignment horizontal="center" vertical="center" wrapText="1"/>
    </xf>
    <xf numFmtId="0" fontId="16" fillId="2" borderId="0" xfId="13" applyNumberFormat="1" applyFont="1" applyFill="1" applyBorder="1" applyAlignment="1">
      <alignment horizontal="left" wrapText="1"/>
    </xf>
    <xf numFmtId="0" fontId="11" fillId="2" borderId="0" xfId="0" applyFont="1" applyFill="1" applyBorder="1" applyAlignment="1">
      <alignment horizontal="right"/>
    </xf>
    <xf numFmtId="0" fontId="12" fillId="2" borderId="0" xfId="0" applyFont="1" applyFill="1" applyBorder="1" applyAlignment="1">
      <alignment horizontal="right"/>
    </xf>
  </cellXfs>
  <cellStyles count="20">
    <cellStyle name="st28" xfId="1"/>
    <cellStyle name="st29" xfId="2"/>
    <cellStyle name="st32" xfId="3"/>
    <cellStyle name="st33" xfId="4"/>
    <cellStyle name="st34" xfId="5"/>
    <cellStyle name="st37" xfId="6"/>
    <cellStyle name="st38" xfId="7"/>
    <cellStyle name="xl22" xfId="8"/>
    <cellStyle name="xl24" xfId="9"/>
    <cellStyle name="xl25" xfId="10"/>
    <cellStyle name="xl28" xfId="11"/>
    <cellStyle name="xl29" xfId="12"/>
    <cellStyle name="xl30" xfId="13"/>
    <cellStyle name="xl32" xfId="14"/>
    <cellStyle name="xl33" xfId="15"/>
    <cellStyle name="xl34" xfId="16"/>
    <cellStyle name="xl35" xfId="17"/>
    <cellStyle name="xl38" xfId="18"/>
    <cellStyle name="xl39" xfId="19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75"/>
  <sheetViews>
    <sheetView tabSelected="1" view="pageBreakPreview" zoomScale="90" zoomScaleSheetLayoutView="90" workbookViewId="0">
      <selection activeCell="A5" sqref="A5:I5"/>
    </sheetView>
  </sheetViews>
  <sheetFormatPr defaultColWidth="9.140625" defaultRowHeight="14.25" x14ac:dyDescent="0.2"/>
  <cols>
    <col min="1" max="1" width="73.7109375" style="15" customWidth="1"/>
    <col min="2" max="2" width="7.5703125" style="16" customWidth="1"/>
    <col min="3" max="3" width="7.85546875" style="16" customWidth="1"/>
    <col min="4" max="4" width="7.7109375" style="16" customWidth="1"/>
    <col min="5" max="5" width="16.7109375" style="16" customWidth="1"/>
    <col min="6" max="6" width="6.85546875" style="16" customWidth="1"/>
    <col min="7" max="7" width="6.85546875" style="17" customWidth="1"/>
    <col min="8" max="8" width="17.7109375" style="4" customWidth="1"/>
    <col min="9" max="9" width="15.140625" style="4" customWidth="1"/>
    <col min="10" max="12" width="9.140625" style="18"/>
    <col min="13" max="13" width="11.7109375" style="18" bestFit="1" customWidth="1"/>
    <col min="14" max="16384" width="9.140625" style="18"/>
  </cols>
  <sheetData>
    <row r="1" spans="1:14" s="49" customFormat="1" ht="15" customHeight="1" x14ac:dyDescent="0.2">
      <c r="A1" s="61" t="s">
        <v>67</v>
      </c>
      <c r="B1" s="61"/>
      <c r="C1" s="61"/>
      <c r="D1" s="61"/>
      <c r="E1" s="61"/>
      <c r="F1" s="61"/>
      <c r="G1" s="61"/>
      <c r="H1" s="61"/>
      <c r="I1" s="61"/>
    </row>
    <row r="2" spans="1:14" s="49" customFormat="1" ht="15" customHeight="1" x14ac:dyDescent="0.2">
      <c r="A2" s="61" t="s">
        <v>107</v>
      </c>
      <c r="B2" s="61"/>
      <c r="C2" s="61"/>
      <c r="D2" s="61"/>
      <c r="E2" s="61"/>
      <c r="F2" s="61"/>
      <c r="G2" s="61"/>
      <c r="H2" s="61"/>
      <c r="I2" s="61"/>
    </row>
    <row r="3" spans="1:14" s="49" customFormat="1" ht="15" customHeight="1" x14ac:dyDescent="0.2">
      <c r="A3" s="61" t="s">
        <v>108</v>
      </c>
      <c r="B3" s="61"/>
      <c r="C3" s="61"/>
      <c r="D3" s="61"/>
      <c r="E3" s="61"/>
      <c r="F3" s="61"/>
      <c r="G3" s="61"/>
      <c r="H3" s="61"/>
      <c r="I3" s="61"/>
    </row>
    <row r="4" spans="1:14" s="50" customFormat="1" ht="15" customHeight="1" x14ac:dyDescent="0.2">
      <c r="A4" s="61" t="s">
        <v>109</v>
      </c>
      <c r="B4" s="61"/>
      <c r="C4" s="61"/>
      <c r="D4" s="61"/>
      <c r="E4" s="61"/>
      <c r="F4" s="61"/>
      <c r="G4" s="61"/>
      <c r="H4" s="61"/>
      <c r="I4" s="61"/>
    </row>
    <row r="5" spans="1:14" s="50" customFormat="1" ht="15" customHeight="1" x14ac:dyDescent="0.2">
      <c r="A5" s="61" t="s">
        <v>113</v>
      </c>
      <c r="B5" s="61"/>
      <c r="C5" s="61"/>
      <c r="D5" s="61"/>
      <c r="E5" s="61"/>
      <c r="F5" s="61"/>
      <c r="G5" s="61"/>
      <c r="H5" s="61"/>
      <c r="I5" s="61"/>
    </row>
    <row r="6" spans="1:14" s="49" customFormat="1" ht="15" customHeight="1" x14ac:dyDescent="0.2">
      <c r="A6" s="61" t="s">
        <v>110</v>
      </c>
      <c r="B6" s="61"/>
      <c r="C6" s="61"/>
      <c r="D6" s="61"/>
      <c r="E6" s="61"/>
      <c r="F6" s="61"/>
      <c r="G6" s="61"/>
      <c r="H6" s="61"/>
      <c r="I6" s="61"/>
    </row>
    <row r="7" spans="1:14" s="49" customFormat="1" ht="15" customHeight="1" x14ac:dyDescent="0.2">
      <c r="A7" s="61" t="s">
        <v>111</v>
      </c>
      <c r="B7" s="61"/>
      <c r="C7" s="61"/>
      <c r="D7" s="61"/>
      <c r="E7" s="61"/>
      <c r="F7" s="61"/>
      <c r="G7" s="61"/>
      <c r="H7" s="61"/>
      <c r="I7" s="61"/>
    </row>
    <row r="8" spans="1:14" s="49" customFormat="1" ht="15" customHeight="1" x14ac:dyDescent="0.2">
      <c r="A8" s="62" t="s">
        <v>109</v>
      </c>
      <c r="B8" s="62"/>
      <c r="C8" s="62"/>
      <c r="D8" s="62"/>
      <c r="E8" s="62"/>
      <c r="F8" s="62"/>
      <c r="G8" s="62"/>
      <c r="H8" s="62"/>
      <c r="I8" s="62"/>
    </row>
    <row r="9" spans="1:14" s="50" customFormat="1" ht="12" customHeight="1" x14ac:dyDescent="0.2">
      <c r="A9" s="61" t="s">
        <v>112</v>
      </c>
      <c r="B9" s="61"/>
      <c r="C9" s="61"/>
      <c r="D9" s="61"/>
      <c r="E9" s="61"/>
      <c r="F9" s="61"/>
      <c r="G9" s="61"/>
      <c r="H9" s="61"/>
      <c r="I9" s="61"/>
    </row>
    <row r="10" spans="1:14" s="5" customFormat="1" ht="32.25" customHeight="1" x14ac:dyDescent="0.2">
      <c r="A10" s="59" t="s">
        <v>68</v>
      </c>
      <c r="B10" s="59"/>
      <c r="C10" s="59"/>
      <c r="D10" s="59"/>
      <c r="E10" s="59"/>
      <c r="F10" s="59"/>
      <c r="G10" s="59"/>
      <c r="H10" s="59"/>
      <c r="I10" s="59"/>
    </row>
    <row r="11" spans="1:14" s="5" customFormat="1" ht="22.5" customHeight="1" x14ac:dyDescent="0.2">
      <c r="F11" s="58" t="s">
        <v>24</v>
      </c>
      <c r="G11" s="58"/>
      <c r="H11" s="58"/>
      <c r="I11" s="58"/>
    </row>
    <row r="12" spans="1:14" s="8" customFormat="1" ht="38.450000000000003" customHeight="1" x14ac:dyDescent="0.2">
      <c r="A12" s="6" t="s">
        <v>0</v>
      </c>
      <c r="B12" s="7" t="s">
        <v>1</v>
      </c>
      <c r="C12" s="7" t="s">
        <v>2</v>
      </c>
      <c r="D12" s="7" t="s">
        <v>3</v>
      </c>
      <c r="E12" s="7" t="s">
        <v>4</v>
      </c>
      <c r="F12" s="7" t="s">
        <v>5</v>
      </c>
      <c r="G12" s="7" t="s">
        <v>6</v>
      </c>
      <c r="H12" s="37" t="s">
        <v>46</v>
      </c>
      <c r="I12" s="37" t="s">
        <v>69</v>
      </c>
    </row>
    <row r="13" spans="1:14" s="24" customFormat="1" ht="15.75" x14ac:dyDescent="0.2">
      <c r="A13" s="51" t="s">
        <v>7</v>
      </c>
      <c r="B13" s="9"/>
      <c r="C13" s="9"/>
      <c r="D13" s="9"/>
      <c r="E13" s="9"/>
      <c r="F13" s="9"/>
      <c r="G13" s="9"/>
      <c r="H13" s="1">
        <f>H14+H15</f>
        <v>541862.43437000003</v>
      </c>
      <c r="I13" s="1">
        <f>I14+I15</f>
        <v>861567.20000000007</v>
      </c>
      <c r="M13" s="29"/>
      <c r="N13" s="29"/>
    </row>
    <row r="14" spans="1:14" s="24" customFormat="1" ht="15.75" x14ac:dyDescent="0.2">
      <c r="A14" s="51" t="s">
        <v>8</v>
      </c>
      <c r="B14" s="9" t="s">
        <v>9</v>
      </c>
      <c r="C14" s="9"/>
      <c r="D14" s="9"/>
      <c r="E14" s="9"/>
      <c r="F14" s="9"/>
      <c r="G14" s="9"/>
      <c r="H14" s="1">
        <f>H17</f>
        <v>17183</v>
      </c>
      <c r="I14" s="1">
        <f>I17</f>
        <v>15038</v>
      </c>
      <c r="M14" s="29"/>
    </row>
    <row r="15" spans="1:14" s="24" customFormat="1" ht="15.75" x14ac:dyDescent="0.2">
      <c r="A15" s="51" t="s">
        <v>49</v>
      </c>
      <c r="B15" s="9" t="s">
        <v>47</v>
      </c>
      <c r="C15" s="9"/>
      <c r="D15" s="9"/>
      <c r="E15" s="9"/>
      <c r="F15" s="9"/>
      <c r="G15" s="9"/>
      <c r="H15" s="1">
        <f>H18</f>
        <v>524679.43437000003</v>
      </c>
      <c r="I15" s="1">
        <f>I18</f>
        <v>846529.20000000007</v>
      </c>
      <c r="M15" s="29"/>
    </row>
    <row r="16" spans="1:14" s="10" customFormat="1" ht="31.5" x14ac:dyDescent="0.2">
      <c r="A16" s="12" t="s">
        <v>27</v>
      </c>
      <c r="B16" s="9" t="s">
        <v>25</v>
      </c>
      <c r="C16" s="9"/>
      <c r="D16" s="9"/>
      <c r="E16" s="9"/>
      <c r="F16" s="9"/>
      <c r="G16" s="9"/>
      <c r="H16" s="1">
        <f>H17+H18</f>
        <v>541862.43437000003</v>
      </c>
      <c r="I16" s="1">
        <f>I17+I18</f>
        <v>861567.20000000007</v>
      </c>
      <c r="K16" s="11"/>
    </row>
    <row r="17" spans="1:12" s="10" customFormat="1" ht="15" x14ac:dyDescent="0.2">
      <c r="A17" s="13" t="s">
        <v>8</v>
      </c>
      <c r="B17" s="7" t="s">
        <v>9</v>
      </c>
      <c r="C17" s="7"/>
      <c r="D17" s="7"/>
      <c r="E17" s="7"/>
      <c r="F17" s="7"/>
      <c r="G17" s="7"/>
      <c r="H17" s="2">
        <f>H20+H78+H145+H58+H158</f>
        <v>17183</v>
      </c>
      <c r="I17" s="2">
        <f>I20+I78+I145+I58+I158</f>
        <v>15038</v>
      </c>
    </row>
    <row r="18" spans="1:12" s="10" customFormat="1" ht="15" x14ac:dyDescent="0.2">
      <c r="A18" s="13" t="s">
        <v>48</v>
      </c>
      <c r="B18" s="7" t="s">
        <v>47</v>
      </c>
      <c r="C18" s="7"/>
      <c r="D18" s="7"/>
      <c r="E18" s="7"/>
      <c r="F18" s="7"/>
      <c r="G18" s="7"/>
      <c r="H18" s="2">
        <f>H21+H79+H138+H59</f>
        <v>524679.43437000003</v>
      </c>
      <c r="I18" s="2">
        <f>I21+I59+I79</f>
        <v>846529.20000000007</v>
      </c>
    </row>
    <row r="19" spans="1:12" s="24" customFormat="1" ht="15.75" x14ac:dyDescent="0.25">
      <c r="A19" s="12" t="s">
        <v>41</v>
      </c>
      <c r="B19" s="39" t="s">
        <v>25</v>
      </c>
      <c r="C19" s="40" t="s">
        <v>10</v>
      </c>
      <c r="D19" s="40" t="s">
        <v>11</v>
      </c>
      <c r="E19" s="39"/>
      <c r="F19" s="52"/>
      <c r="G19" s="52"/>
      <c r="H19" s="1">
        <f>H20+H21</f>
        <v>245462.20905</v>
      </c>
      <c r="I19" s="1">
        <f>I20</f>
        <v>455</v>
      </c>
    </row>
    <row r="20" spans="1:12" s="26" customFormat="1" ht="15.75" x14ac:dyDescent="0.25">
      <c r="A20" s="20" t="s">
        <v>20</v>
      </c>
      <c r="B20" s="53" t="s">
        <v>25</v>
      </c>
      <c r="C20" s="54" t="s">
        <v>10</v>
      </c>
      <c r="D20" s="54" t="s">
        <v>11</v>
      </c>
      <c r="E20" s="32" t="s">
        <v>44</v>
      </c>
      <c r="F20" s="55"/>
      <c r="G20" s="53">
        <v>1</v>
      </c>
      <c r="H20" s="56">
        <f>H33+H55+H49+H52+H28</f>
        <v>12149</v>
      </c>
      <c r="I20" s="56">
        <f>I33+I55+I49+I52+I28</f>
        <v>455</v>
      </c>
      <c r="J20" s="23"/>
      <c r="K20" s="25"/>
      <c r="L20" s="25"/>
    </row>
    <row r="21" spans="1:12" s="26" customFormat="1" ht="15.75" x14ac:dyDescent="0.2">
      <c r="A21" s="13" t="s">
        <v>48</v>
      </c>
      <c r="B21" s="53" t="s">
        <v>25</v>
      </c>
      <c r="C21" s="54" t="s">
        <v>10</v>
      </c>
      <c r="D21" s="54" t="s">
        <v>11</v>
      </c>
      <c r="E21" s="32" t="s">
        <v>44</v>
      </c>
      <c r="F21" s="7"/>
      <c r="G21" s="57" t="s">
        <v>47</v>
      </c>
      <c r="H21" s="56">
        <f>H56+H53+H50+H27</f>
        <v>233313.20905</v>
      </c>
      <c r="I21" s="56">
        <f>I56+I53+I50+I27</f>
        <v>0</v>
      </c>
      <c r="J21" s="27"/>
      <c r="K21" s="25"/>
      <c r="L21" s="25"/>
    </row>
    <row r="22" spans="1:12" s="19" customFormat="1" ht="30" x14ac:dyDescent="0.2">
      <c r="A22" s="21" t="s">
        <v>96</v>
      </c>
      <c r="B22" s="32" t="s">
        <v>25</v>
      </c>
      <c r="C22" s="32" t="s">
        <v>10</v>
      </c>
      <c r="D22" s="32" t="s">
        <v>11</v>
      </c>
      <c r="E22" s="32" t="s">
        <v>97</v>
      </c>
      <c r="F22" s="32"/>
      <c r="G22" s="21"/>
      <c r="H22" s="2">
        <f t="shared" ref="H22:I24" si="0">H23</f>
        <v>9500</v>
      </c>
      <c r="I22" s="2">
        <f t="shared" si="0"/>
        <v>0</v>
      </c>
    </row>
    <row r="23" spans="1:12" s="19" customFormat="1" ht="30" x14ac:dyDescent="0.2">
      <c r="A23" s="21" t="s">
        <v>19</v>
      </c>
      <c r="B23" s="32" t="s">
        <v>25</v>
      </c>
      <c r="C23" s="32" t="s">
        <v>10</v>
      </c>
      <c r="D23" s="32" t="s">
        <v>11</v>
      </c>
      <c r="E23" s="32" t="s">
        <v>97</v>
      </c>
      <c r="F23" s="32" t="s">
        <v>12</v>
      </c>
      <c r="G23" s="21"/>
      <c r="H23" s="2">
        <f t="shared" si="0"/>
        <v>9500</v>
      </c>
      <c r="I23" s="2">
        <f t="shared" si="0"/>
        <v>0</v>
      </c>
    </row>
    <row r="24" spans="1:12" s="19" customFormat="1" ht="15" x14ac:dyDescent="0.2">
      <c r="A24" s="21" t="s">
        <v>13</v>
      </c>
      <c r="B24" s="32" t="s">
        <v>25</v>
      </c>
      <c r="C24" s="32" t="s">
        <v>10</v>
      </c>
      <c r="D24" s="32" t="s">
        <v>11</v>
      </c>
      <c r="E24" s="32" t="s">
        <v>97</v>
      </c>
      <c r="F24" s="32" t="s">
        <v>14</v>
      </c>
      <c r="G24" s="21"/>
      <c r="H24" s="2">
        <f t="shared" si="0"/>
        <v>9500</v>
      </c>
      <c r="I24" s="2">
        <f t="shared" si="0"/>
        <v>0</v>
      </c>
    </row>
    <row r="25" spans="1:12" s="19" customFormat="1" ht="30" x14ac:dyDescent="0.2">
      <c r="A25" s="21" t="s">
        <v>15</v>
      </c>
      <c r="B25" s="32" t="s">
        <v>25</v>
      </c>
      <c r="C25" s="32" t="s">
        <v>10</v>
      </c>
      <c r="D25" s="32" t="s">
        <v>11</v>
      </c>
      <c r="E25" s="32" t="s">
        <v>97</v>
      </c>
      <c r="F25" s="32" t="s">
        <v>16</v>
      </c>
      <c r="G25" s="21"/>
      <c r="H25" s="2">
        <f>H26</f>
        <v>9500</v>
      </c>
      <c r="I25" s="2">
        <f>I26</f>
        <v>0</v>
      </c>
    </row>
    <row r="26" spans="1:12" s="45" customFormat="1" ht="75.75" customHeight="1" x14ac:dyDescent="0.2">
      <c r="A26" s="22" t="s">
        <v>100</v>
      </c>
      <c r="B26" s="32" t="s">
        <v>25</v>
      </c>
      <c r="C26" s="32" t="s">
        <v>10</v>
      </c>
      <c r="D26" s="32" t="s">
        <v>11</v>
      </c>
      <c r="E26" s="32" t="s">
        <v>99</v>
      </c>
      <c r="F26" s="32" t="s">
        <v>16</v>
      </c>
      <c r="G26" s="48"/>
      <c r="H26" s="2">
        <f>H27+H28</f>
        <v>9500</v>
      </c>
      <c r="I26" s="2">
        <f>I27+I28</f>
        <v>0</v>
      </c>
    </row>
    <row r="27" spans="1:12" s="47" customFormat="1" ht="15" x14ac:dyDescent="0.2">
      <c r="A27" s="21" t="s">
        <v>98</v>
      </c>
      <c r="B27" s="32" t="s">
        <v>25</v>
      </c>
      <c r="C27" s="32" t="s">
        <v>10</v>
      </c>
      <c r="D27" s="32" t="s">
        <v>11</v>
      </c>
      <c r="E27" s="32" t="s">
        <v>99</v>
      </c>
      <c r="F27" s="32" t="s">
        <v>16</v>
      </c>
      <c r="G27" s="48" t="s">
        <v>47</v>
      </c>
      <c r="H27" s="2">
        <v>9500</v>
      </c>
      <c r="I27" s="2">
        <v>0</v>
      </c>
    </row>
    <row r="28" spans="1:12" s="47" customFormat="1" ht="15" x14ac:dyDescent="0.2">
      <c r="A28" s="21" t="s">
        <v>8</v>
      </c>
      <c r="B28" s="32" t="s">
        <v>25</v>
      </c>
      <c r="C28" s="32" t="s">
        <v>10</v>
      </c>
      <c r="D28" s="32" t="s">
        <v>11</v>
      </c>
      <c r="E28" s="32" t="s">
        <v>99</v>
      </c>
      <c r="F28" s="32" t="s">
        <v>16</v>
      </c>
      <c r="G28" s="48" t="s">
        <v>9</v>
      </c>
      <c r="H28" s="2">
        <v>0</v>
      </c>
      <c r="I28" s="2">
        <v>0</v>
      </c>
    </row>
    <row r="29" spans="1:12" s="10" customFormat="1" ht="15" x14ac:dyDescent="0.2">
      <c r="A29" s="21" t="s">
        <v>28</v>
      </c>
      <c r="B29" s="32" t="s">
        <v>25</v>
      </c>
      <c r="C29" s="33" t="s">
        <v>10</v>
      </c>
      <c r="D29" s="33" t="s">
        <v>11</v>
      </c>
      <c r="E29" s="32" t="s">
        <v>71</v>
      </c>
      <c r="F29" s="33"/>
      <c r="G29" s="32"/>
      <c r="H29" s="2">
        <f t="shared" ref="H29:I31" si="1">H30</f>
        <v>9383.2100099999989</v>
      </c>
      <c r="I29" s="2">
        <f t="shared" si="1"/>
        <v>455</v>
      </c>
    </row>
    <row r="30" spans="1:12" s="10" customFormat="1" ht="30" x14ac:dyDescent="0.2">
      <c r="A30" s="21" t="s">
        <v>19</v>
      </c>
      <c r="B30" s="32" t="s">
        <v>25</v>
      </c>
      <c r="C30" s="33" t="s">
        <v>10</v>
      </c>
      <c r="D30" s="33" t="s">
        <v>11</v>
      </c>
      <c r="E30" s="33" t="s">
        <v>71</v>
      </c>
      <c r="F30" s="32" t="s">
        <v>12</v>
      </c>
      <c r="G30" s="33"/>
      <c r="H30" s="2">
        <f t="shared" si="1"/>
        <v>9383.2100099999989</v>
      </c>
      <c r="I30" s="2">
        <f t="shared" si="1"/>
        <v>455</v>
      </c>
    </row>
    <row r="31" spans="1:12" s="10" customFormat="1" ht="15" x14ac:dyDescent="0.2">
      <c r="A31" s="21" t="s">
        <v>13</v>
      </c>
      <c r="B31" s="32" t="s">
        <v>25</v>
      </c>
      <c r="C31" s="33" t="s">
        <v>10</v>
      </c>
      <c r="D31" s="33" t="s">
        <v>11</v>
      </c>
      <c r="E31" s="33" t="s">
        <v>71</v>
      </c>
      <c r="F31" s="32" t="s">
        <v>14</v>
      </c>
      <c r="G31" s="33"/>
      <c r="H31" s="2">
        <f t="shared" si="1"/>
        <v>9383.2100099999989</v>
      </c>
      <c r="I31" s="2">
        <f t="shared" si="1"/>
        <v>455</v>
      </c>
    </row>
    <row r="32" spans="1:12" s="10" customFormat="1" ht="30" x14ac:dyDescent="0.2">
      <c r="A32" s="21" t="s">
        <v>15</v>
      </c>
      <c r="B32" s="32" t="s">
        <v>25</v>
      </c>
      <c r="C32" s="33" t="s">
        <v>10</v>
      </c>
      <c r="D32" s="33" t="s">
        <v>11</v>
      </c>
      <c r="E32" s="33" t="s">
        <v>71</v>
      </c>
      <c r="F32" s="32" t="s">
        <v>16</v>
      </c>
      <c r="G32" s="33"/>
      <c r="H32" s="2">
        <f>H33</f>
        <v>9383.2100099999989</v>
      </c>
      <c r="I32" s="2">
        <f>I33</f>
        <v>455</v>
      </c>
    </row>
    <row r="33" spans="1:12" s="10" customFormat="1" ht="15" x14ac:dyDescent="0.2">
      <c r="A33" s="21" t="s">
        <v>20</v>
      </c>
      <c r="B33" s="32" t="s">
        <v>25</v>
      </c>
      <c r="C33" s="33" t="s">
        <v>10</v>
      </c>
      <c r="D33" s="33" t="s">
        <v>11</v>
      </c>
      <c r="E33" s="33" t="s">
        <v>71</v>
      </c>
      <c r="F33" s="33" t="s">
        <v>16</v>
      </c>
      <c r="G33" s="32" t="s">
        <v>9</v>
      </c>
      <c r="H33" s="2">
        <f>H35+H37+H39+H41+H43+H45+H47</f>
        <v>9383.2100099999989</v>
      </c>
      <c r="I33" s="2">
        <f>I35+I37+I39+I41+I52+I43+I45+I47</f>
        <v>455</v>
      </c>
      <c r="K33" s="11"/>
      <c r="L33" s="11"/>
    </row>
    <row r="34" spans="1:12" s="10" customFormat="1" ht="57" hidden="1" x14ac:dyDescent="0.2">
      <c r="A34" s="22" t="s">
        <v>70</v>
      </c>
      <c r="B34" s="32" t="s">
        <v>25</v>
      </c>
      <c r="C34" s="33" t="s">
        <v>10</v>
      </c>
      <c r="D34" s="33" t="s">
        <v>11</v>
      </c>
      <c r="E34" s="33" t="s">
        <v>71</v>
      </c>
      <c r="F34" s="32" t="s">
        <v>16</v>
      </c>
      <c r="G34" s="33"/>
      <c r="H34" s="2">
        <f>H35</f>
        <v>0</v>
      </c>
      <c r="I34" s="2">
        <f>I35</f>
        <v>0</v>
      </c>
    </row>
    <row r="35" spans="1:12" s="10" customFormat="1" ht="15" hidden="1" x14ac:dyDescent="0.2">
      <c r="A35" s="21" t="s">
        <v>20</v>
      </c>
      <c r="B35" s="32" t="s">
        <v>25</v>
      </c>
      <c r="C35" s="33" t="s">
        <v>10</v>
      </c>
      <c r="D35" s="33" t="s">
        <v>11</v>
      </c>
      <c r="E35" s="33" t="s">
        <v>71</v>
      </c>
      <c r="F35" s="33" t="s">
        <v>16</v>
      </c>
      <c r="G35" s="32" t="s">
        <v>9</v>
      </c>
      <c r="H35" s="2">
        <v>0</v>
      </c>
      <c r="I35" s="2"/>
      <c r="K35" s="11"/>
      <c r="L35" s="11"/>
    </row>
    <row r="36" spans="1:12" s="10" customFormat="1" ht="71.25" hidden="1" x14ac:dyDescent="0.2">
      <c r="A36" s="22" t="s">
        <v>72</v>
      </c>
      <c r="B36" s="32" t="s">
        <v>25</v>
      </c>
      <c r="C36" s="33" t="s">
        <v>10</v>
      </c>
      <c r="D36" s="33" t="s">
        <v>11</v>
      </c>
      <c r="E36" s="33" t="s">
        <v>71</v>
      </c>
      <c r="F36" s="32" t="s">
        <v>16</v>
      </c>
      <c r="G36" s="33"/>
      <c r="H36" s="2">
        <f>H37</f>
        <v>0</v>
      </c>
      <c r="I36" s="2">
        <f>I37</f>
        <v>0</v>
      </c>
    </row>
    <row r="37" spans="1:12" s="10" customFormat="1" ht="15" hidden="1" x14ac:dyDescent="0.2">
      <c r="A37" s="21" t="s">
        <v>20</v>
      </c>
      <c r="B37" s="32" t="s">
        <v>25</v>
      </c>
      <c r="C37" s="33" t="s">
        <v>10</v>
      </c>
      <c r="D37" s="33" t="s">
        <v>11</v>
      </c>
      <c r="E37" s="33" t="s">
        <v>71</v>
      </c>
      <c r="F37" s="33" t="s">
        <v>16</v>
      </c>
      <c r="G37" s="32" t="s">
        <v>9</v>
      </c>
      <c r="H37" s="2">
        <v>0</v>
      </c>
      <c r="I37" s="2">
        <v>0</v>
      </c>
      <c r="K37" s="11"/>
      <c r="L37" s="11"/>
    </row>
    <row r="38" spans="1:12" s="10" customFormat="1" ht="28.5" x14ac:dyDescent="0.2">
      <c r="A38" s="22" t="s">
        <v>34</v>
      </c>
      <c r="B38" s="32" t="s">
        <v>25</v>
      </c>
      <c r="C38" s="33" t="s">
        <v>10</v>
      </c>
      <c r="D38" s="33" t="s">
        <v>11</v>
      </c>
      <c r="E38" s="33" t="s">
        <v>71</v>
      </c>
      <c r="F38" s="32" t="s">
        <v>16</v>
      </c>
      <c r="G38" s="33"/>
      <c r="H38" s="2">
        <f>H39</f>
        <v>4949</v>
      </c>
      <c r="I38" s="2">
        <f>I39</f>
        <v>0</v>
      </c>
    </row>
    <row r="39" spans="1:12" s="10" customFormat="1" ht="15" x14ac:dyDescent="0.2">
      <c r="A39" s="21" t="s">
        <v>20</v>
      </c>
      <c r="B39" s="32" t="s">
        <v>25</v>
      </c>
      <c r="C39" s="33" t="s">
        <v>10</v>
      </c>
      <c r="D39" s="33" t="s">
        <v>11</v>
      </c>
      <c r="E39" s="33" t="s">
        <v>71</v>
      </c>
      <c r="F39" s="33" t="s">
        <v>16</v>
      </c>
      <c r="G39" s="32" t="s">
        <v>9</v>
      </c>
      <c r="H39" s="2">
        <v>4949</v>
      </c>
      <c r="I39" s="2">
        <v>0</v>
      </c>
      <c r="K39" s="11"/>
      <c r="L39" s="11"/>
    </row>
    <row r="40" spans="1:12" s="10" customFormat="1" ht="42.75" hidden="1" x14ac:dyDescent="0.2">
      <c r="A40" s="22" t="s">
        <v>35</v>
      </c>
      <c r="B40" s="32" t="s">
        <v>25</v>
      </c>
      <c r="C40" s="33" t="s">
        <v>10</v>
      </c>
      <c r="D40" s="33" t="s">
        <v>11</v>
      </c>
      <c r="E40" s="33" t="s">
        <v>29</v>
      </c>
      <c r="F40" s="32" t="s">
        <v>16</v>
      </c>
      <c r="G40" s="33"/>
      <c r="H40" s="2">
        <f>H41</f>
        <v>0</v>
      </c>
      <c r="I40" s="2">
        <f>I41</f>
        <v>0</v>
      </c>
    </row>
    <row r="41" spans="1:12" s="10" customFormat="1" ht="15" hidden="1" x14ac:dyDescent="0.2">
      <c r="A41" s="21" t="s">
        <v>20</v>
      </c>
      <c r="B41" s="32" t="s">
        <v>25</v>
      </c>
      <c r="C41" s="33" t="s">
        <v>10</v>
      </c>
      <c r="D41" s="33" t="s">
        <v>11</v>
      </c>
      <c r="E41" s="33" t="s">
        <v>29</v>
      </c>
      <c r="F41" s="33" t="s">
        <v>16</v>
      </c>
      <c r="G41" s="32" t="s">
        <v>9</v>
      </c>
      <c r="H41" s="2"/>
      <c r="I41" s="2">
        <v>0</v>
      </c>
      <c r="K41" s="11"/>
      <c r="L41" s="11"/>
    </row>
    <row r="42" spans="1:12" s="10" customFormat="1" ht="28.5" hidden="1" x14ac:dyDescent="0.2">
      <c r="A42" s="22" t="s">
        <v>36</v>
      </c>
      <c r="B42" s="32" t="s">
        <v>25</v>
      </c>
      <c r="C42" s="33" t="s">
        <v>10</v>
      </c>
      <c r="D42" s="33" t="s">
        <v>11</v>
      </c>
      <c r="E42" s="33" t="s">
        <v>71</v>
      </c>
      <c r="F42" s="32" t="s">
        <v>16</v>
      </c>
      <c r="G42" s="33"/>
      <c r="H42" s="2">
        <f>H43</f>
        <v>0</v>
      </c>
      <c r="I42" s="2">
        <f>I43</f>
        <v>0</v>
      </c>
    </row>
    <row r="43" spans="1:12" s="10" customFormat="1" ht="15" hidden="1" x14ac:dyDescent="0.2">
      <c r="A43" s="21" t="s">
        <v>20</v>
      </c>
      <c r="B43" s="32" t="s">
        <v>25</v>
      </c>
      <c r="C43" s="33" t="s">
        <v>10</v>
      </c>
      <c r="D43" s="33" t="s">
        <v>11</v>
      </c>
      <c r="E43" s="33" t="s">
        <v>71</v>
      </c>
      <c r="F43" s="33" t="s">
        <v>16</v>
      </c>
      <c r="G43" s="32" t="s">
        <v>9</v>
      </c>
      <c r="H43" s="2">
        <v>0</v>
      </c>
      <c r="I43" s="2"/>
      <c r="K43" s="11"/>
      <c r="L43" s="11"/>
    </row>
    <row r="44" spans="1:12" s="28" customFormat="1" ht="85.5" x14ac:dyDescent="0.2">
      <c r="A44" s="22" t="s">
        <v>88</v>
      </c>
      <c r="B44" s="32" t="s">
        <v>25</v>
      </c>
      <c r="C44" s="33" t="s">
        <v>10</v>
      </c>
      <c r="D44" s="33" t="s">
        <v>11</v>
      </c>
      <c r="E44" s="33" t="s">
        <v>71</v>
      </c>
      <c r="F44" s="32" t="s">
        <v>16</v>
      </c>
      <c r="G44" s="33"/>
      <c r="H44" s="2">
        <f>H45</f>
        <v>1128</v>
      </c>
      <c r="I44" s="2">
        <f>I45</f>
        <v>182</v>
      </c>
    </row>
    <row r="45" spans="1:12" s="28" customFormat="1" ht="15" x14ac:dyDescent="0.2">
      <c r="A45" s="21" t="s">
        <v>20</v>
      </c>
      <c r="B45" s="32" t="s">
        <v>25</v>
      </c>
      <c r="C45" s="33" t="s">
        <v>10</v>
      </c>
      <c r="D45" s="33" t="s">
        <v>11</v>
      </c>
      <c r="E45" s="33" t="s">
        <v>71</v>
      </c>
      <c r="F45" s="33" t="s">
        <v>16</v>
      </c>
      <c r="G45" s="32" t="s">
        <v>9</v>
      </c>
      <c r="H45" s="2">
        <v>1128</v>
      </c>
      <c r="I45" s="2">
        <f>1182-1000</f>
        <v>182</v>
      </c>
      <c r="K45" s="36"/>
      <c r="L45" s="36"/>
    </row>
    <row r="46" spans="1:12" s="28" customFormat="1" ht="57" x14ac:dyDescent="0.2">
      <c r="A46" s="22" t="s">
        <v>89</v>
      </c>
      <c r="B46" s="32" t="s">
        <v>25</v>
      </c>
      <c r="C46" s="33" t="s">
        <v>10</v>
      </c>
      <c r="D46" s="33" t="s">
        <v>11</v>
      </c>
      <c r="E46" s="33" t="s">
        <v>71</v>
      </c>
      <c r="F46" s="32" t="s">
        <v>16</v>
      </c>
      <c r="G46" s="33"/>
      <c r="H46" s="2">
        <f>H47</f>
        <v>3306.2100099999998</v>
      </c>
      <c r="I46" s="2">
        <f>I47</f>
        <v>273</v>
      </c>
    </row>
    <row r="47" spans="1:12" s="28" customFormat="1" ht="15" x14ac:dyDescent="0.2">
      <c r="A47" s="21" t="s">
        <v>20</v>
      </c>
      <c r="B47" s="32" t="s">
        <v>25</v>
      </c>
      <c r="C47" s="33" t="s">
        <v>10</v>
      </c>
      <c r="D47" s="33" t="s">
        <v>11</v>
      </c>
      <c r="E47" s="33" t="s">
        <v>71</v>
      </c>
      <c r="F47" s="33" t="s">
        <v>16</v>
      </c>
      <c r="G47" s="32" t="s">
        <v>9</v>
      </c>
      <c r="H47" s="2">
        <v>3306.2100099999998</v>
      </c>
      <c r="I47" s="2">
        <v>273</v>
      </c>
      <c r="K47" s="36"/>
      <c r="L47" s="36"/>
    </row>
    <row r="48" spans="1:12" s="41" customFormat="1" ht="42.75" x14ac:dyDescent="0.2">
      <c r="A48" s="22" t="s">
        <v>92</v>
      </c>
      <c r="B48" s="32" t="s">
        <v>25</v>
      </c>
      <c r="C48" s="33" t="s">
        <v>10</v>
      </c>
      <c r="D48" s="33" t="s">
        <v>11</v>
      </c>
      <c r="E48" s="33" t="s">
        <v>91</v>
      </c>
      <c r="F48" s="32" t="s">
        <v>93</v>
      </c>
      <c r="G48" s="33"/>
      <c r="H48" s="2">
        <f>H49+H50</f>
        <v>136423.50904</v>
      </c>
      <c r="I48" s="2">
        <v>0</v>
      </c>
    </row>
    <row r="49" spans="1:14" s="41" customFormat="1" ht="15" x14ac:dyDescent="0.2">
      <c r="A49" s="21" t="s">
        <v>20</v>
      </c>
      <c r="B49" s="32" t="s">
        <v>25</v>
      </c>
      <c r="C49" s="33" t="s">
        <v>10</v>
      </c>
      <c r="D49" s="33" t="s">
        <v>11</v>
      </c>
      <c r="E49" s="33" t="s">
        <v>91</v>
      </c>
      <c r="F49" s="33" t="s">
        <v>93</v>
      </c>
      <c r="G49" s="32" t="s">
        <v>9</v>
      </c>
      <c r="H49" s="2">
        <v>1364.2350899999999</v>
      </c>
      <c r="I49" s="2">
        <v>0</v>
      </c>
      <c r="K49" s="42"/>
      <c r="L49" s="42"/>
    </row>
    <row r="50" spans="1:14" s="41" customFormat="1" ht="15" x14ac:dyDescent="0.2">
      <c r="A50" s="20" t="s">
        <v>48</v>
      </c>
      <c r="B50" s="32" t="s">
        <v>25</v>
      </c>
      <c r="C50" s="33" t="s">
        <v>10</v>
      </c>
      <c r="D50" s="33" t="s">
        <v>11</v>
      </c>
      <c r="E50" s="33" t="s">
        <v>91</v>
      </c>
      <c r="F50" s="33" t="s">
        <v>93</v>
      </c>
      <c r="G50" s="32" t="s">
        <v>47</v>
      </c>
      <c r="H50" s="2">
        <v>135059.27395</v>
      </c>
      <c r="I50" s="2">
        <v>0</v>
      </c>
      <c r="K50" s="42"/>
      <c r="L50" s="42"/>
    </row>
    <row r="51" spans="1:14" s="10" customFormat="1" ht="28.5" x14ac:dyDescent="0.2">
      <c r="A51" s="22" t="s">
        <v>60</v>
      </c>
      <c r="B51" s="32" t="s">
        <v>25</v>
      </c>
      <c r="C51" s="33" t="s">
        <v>10</v>
      </c>
      <c r="D51" s="33" t="s">
        <v>11</v>
      </c>
      <c r="E51" s="33" t="s">
        <v>90</v>
      </c>
      <c r="F51" s="32" t="s">
        <v>16</v>
      </c>
      <c r="G51" s="33"/>
      <c r="H51" s="2">
        <f>H52+H53</f>
        <v>90155.49</v>
      </c>
      <c r="I51" s="2">
        <v>0</v>
      </c>
    </row>
    <row r="52" spans="1:14" s="10" customFormat="1" ht="15" x14ac:dyDescent="0.2">
      <c r="A52" s="21" t="s">
        <v>20</v>
      </c>
      <c r="B52" s="32" t="s">
        <v>25</v>
      </c>
      <c r="C52" s="33" t="s">
        <v>10</v>
      </c>
      <c r="D52" s="33" t="s">
        <v>11</v>
      </c>
      <c r="E52" s="33" t="s">
        <v>90</v>
      </c>
      <c r="F52" s="33" t="s">
        <v>16</v>
      </c>
      <c r="G52" s="32" t="s">
        <v>9</v>
      </c>
      <c r="H52" s="2">
        <v>1401.5549000000001</v>
      </c>
      <c r="I52" s="2">
        <v>0</v>
      </c>
      <c r="K52" s="11"/>
      <c r="L52" s="11"/>
    </row>
    <row r="53" spans="1:14" s="10" customFormat="1" ht="15" x14ac:dyDescent="0.2">
      <c r="A53" s="20" t="s">
        <v>48</v>
      </c>
      <c r="B53" s="32" t="s">
        <v>25</v>
      </c>
      <c r="C53" s="33" t="s">
        <v>10</v>
      </c>
      <c r="D53" s="33" t="s">
        <v>11</v>
      </c>
      <c r="E53" s="33" t="s">
        <v>90</v>
      </c>
      <c r="F53" s="33" t="s">
        <v>16</v>
      </c>
      <c r="G53" s="32" t="s">
        <v>47</v>
      </c>
      <c r="H53" s="2">
        <v>88753.935100000002</v>
      </c>
      <c r="I53" s="2">
        <v>0</v>
      </c>
      <c r="K53" s="11"/>
      <c r="L53" s="11"/>
    </row>
    <row r="54" spans="1:14" s="10" customFormat="1" ht="15" hidden="1" x14ac:dyDescent="0.2">
      <c r="A54" s="22" t="s">
        <v>61</v>
      </c>
      <c r="B54" s="32" t="s">
        <v>25</v>
      </c>
      <c r="C54" s="33" t="s">
        <v>10</v>
      </c>
      <c r="D54" s="33" t="s">
        <v>11</v>
      </c>
      <c r="E54" s="33" t="s">
        <v>63</v>
      </c>
      <c r="F54" s="32" t="s">
        <v>16</v>
      </c>
      <c r="G54" s="33"/>
      <c r="H54" s="2">
        <f>H56+H55</f>
        <v>0</v>
      </c>
      <c r="I54" s="2">
        <f>I56+I55</f>
        <v>0</v>
      </c>
      <c r="K54" s="11"/>
      <c r="L54" s="11"/>
    </row>
    <row r="55" spans="1:14" s="10" customFormat="1" ht="15" hidden="1" x14ac:dyDescent="0.2">
      <c r="A55" s="20" t="s">
        <v>20</v>
      </c>
      <c r="B55" s="32" t="s">
        <v>25</v>
      </c>
      <c r="C55" s="33" t="s">
        <v>10</v>
      </c>
      <c r="D55" s="33" t="s">
        <v>11</v>
      </c>
      <c r="E55" s="33" t="s">
        <v>63</v>
      </c>
      <c r="F55" s="33" t="s">
        <v>16</v>
      </c>
      <c r="G55" s="32" t="s">
        <v>9</v>
      </c>
      <c r="H55" s="2"/>
      <c r="I55" s="2">
        <v>0</v>
      </c>
      <c r="K55" s="11"/>
      <c r="L55" s="11"/>
    </row>
    <row r="56" spans="1:14" s="10" customFormat="1" ht="15" hidden="1" x14ac:dyDescent="0.2">
      <c r="A56" s="20" t="s">
        <v>48</v>
      </c>
      <c r="B56" s="32" t="s">
        <v>25</v>
      </c>
      <c r="C56" s="33" t="s">
        <v>10</v>
      </c>
      <c r="D56" s="33" t="s">
        <v>11</v>
      </c>
      <c r="E56" s="33" t="s">
        <v>63</v>
      </c>
      <c r="F56" s="33" t="s">
        <v>16</v>
      </c>
      <c r="G56" s="32" t="s">
        <v>47</v>
      </c>
      <c r="H56" s="2"/>
      <c r="I56" s="2">
        <v>0</v>
      </c>
      <c r="K56" s="11"/>
      <c r="L56" s="11"/>
    </row>
    <row r="57" spans="1:14" s="24" customFormat="1" ht="15.75" hidden="1" x14ac:dyDescent="0.25">
      <c r="A57" s="12" t="s">
        <v>57</v>
      </c>
      <c r="B57" s="39" t="s">
        <v>25</v>
      </c>
      <c r="C57" s="40" t="s">
        <v>21</v>
      </c>
      <c r="D57" s="40" t="s">
        <v>58</v>
      </c>
      <c r="E57" s="39"/>
      <c r="F57" s="52"/>
      <c r="G57" s="52"/>
      <c r="H57" s="1">
        <f>H58+H59</f>
        <v>0</v>
      </c>
      <c r="I57" s="1">
        <f t="shared" ref="I57" si="2">I58+I59</f>
        <v>0</v>
      </c>
    </row>
    <row r="58" spans="1:14" s="26" customFormat="1" ht="15.75" hidden="1" x14ac:dyDescent="0.25">
      <c r="A58" s="20" t="s">
        <v>20</v>
      </c>
      <c r="B58" s="53" t="s">
        <v>25</v>
      </c>
      <c r="C58" s="54" t="s">
        <v>21</v>
      </c>
      <c r="D58" s="54" t="s">
        <v>58</v>
      </c>
      <c r="E58" s="32" t="s">
        <v>44</v>
      </c>
      <c r="F58" s="55"/>
      <c r="G58" s="53">
        <v>1</v>
      </c>
      <c r="H58" s="56">
        <f>H64</f>
        <v>0</v>
      </c>
      <c r="I58" s="56">
        <f t="shared" ref="I58" si="3">I64</f>
        <v>0</v>
      </c>
      <c r="J58" s="23"/>
      <c r="K58" s="25"/>
      <c r="L58" s="25"/>
    </row>
    <row r="59" spans="1:14" s="26" customFormat="1" ht="15.75" hidden="1" x14ac:dyDescent="0.25">
      <c r="A59" s="20" t="s">
        <v>48</v>
      </c>
      <c r="B59" s="53" t="s">
        <v>25</v>
      </c>
      <c r="C59" s="54" t="s">
        <v>21</v>
      </c>
      <c r="D59" s="54" t="s">
        <v>58</v>
      </c>
      <c r="E59" s="32" t="s">
        <v>44</v>
      </c>
      <c r="F59" s="55"/>
      <c r="G59" s="53" t="s">
        <v>47</v>
      </c>
      <c r="H59" s="56">
        <f>H73</f>
        <v>0</v>
      </c>
      <c r="I59" s="56">
        <f>I73+I76</f>
        <v>0</v>
      </c>
      <c r="J59" s="27"/>
      <c r="K59" s="25"/>
      <c r="L59" s="25"/>
    </row>
    <row r="60" spans="1:14" s="10" customFormat="1" ht="71.25" hidden="1" x14ac:dyDescent="0.2">
      <c r="A60" s="22" t="s">
        <v>85</v>
      </c>
      <c r="B60" s="32" t="s">
        <v>25</v>
      </c>
      <c r="C60" s="33" t="s">
        <v>21</v>
      </c>
      <c r="D60" s="33" t="s">
        <v>58</v>
      </c>
      <c r="E60" s="32" t="s">
        <v>59</v>
      </c>
      <c r="F60" s="33"/>
      <c r="G60" s="32"/>
      <c r="H60" s="2">
        <f>H61</f>
        <v>0</v>
      </c>
      <c r="I60" s="2">
        <f t="shared" ref="I60:I62" si="4">I61</f>
        <v>0</v>
      </c>
    </row>
    <row r="61" spans="1:14" s="10" customFormat="1" ht="30" hidden="1" x14ac:dyDescent="0.2">
      <c r="A61" s="21" t="s">
        <v>19</v>
      </c>
      <c r="B61" s="32" t="s">
        <v>25</v>
      </c>
      <c r="C61" s="33" t="s">
        <v>21</v>
      </c>
      <c r="D61" s="33" t="s">
        <v>58</v>
      </c>
      <c r="E61" s="32" t="s">
        <v>59</v>
      </c>
      <c r="F61" s="32" t="s">
        <v>12</v>
      </c>
      <c r="G61" s="33"/>
      <c r="H61" s="2">
        <f t="shared" ref="H61" si="5">H62</f>
        <v>0</v>
      </c>
      <c r="I61" s="2">
        <f t="shared" si="4"/>
        <v>0</v>
      </c>
    </row>
    <row r="62" spans="1:14" s="10" customFormat="1" ht="15" hidden="1" x14ac:dyDescent="0.2">
      <c r="A62" s="21" t="s">
        <v>13</v>
      </c>
      <c r="B62" s="32" t="s">
        <v>25</v>
      </c>
      <c r="C62" s="33" t="s">
        <v>21</v>
      </c>
      <c r="D62" s="33" t="s">
        <v>58</v>
      </c>
      <c r="E62" s="32" t="s">
        <v>59</v>
      </c>
      <c r="F62" s="32" t="s">
        <v>14</v>
      </c>
      <c r="G62" s="33"/>
      <c r="H62" s="2">
        <f>H63</f>
        <v>0</v>
      </c>
      <c r="I62" s="2">
        <f t="shared" si="4"/>
        <v>0</v>
      </c>
    </row>
    <row r="63" spans="1:14" s="10" customFormat="1" ht="30" hidden="1" x14ac:dyDescent="0.2">
      <c r="A63" s="21" t="s">
        <v>15</v>
      </c>
      <c r="B63" s="32" t="s">
        <v>25</v>
      </c>
      <c r="C63" s="33" t="s">
        <v>21</v>
      </c>
      <c r="D63" s="33" t="s">
        <v>58</v>
      </c>
      <c r="E63" s="32" t="s">
        <v>59</v>
      </c>
      <c r="F63" s="32" t="s">
        <v>16</v>
      </c>
      <c r="G63" s="33"/>
      <c r="H63" s="2">
        <f>H64+H65</f>
        <v>0</v>
      </c>
      <c r="I63" s="2">
        <f t="shared" ref="I63" si="6">I64+I65</f>
        <v>0</v>
      </c>
    </row>
    <row r="64" spans="1:14" s="10" customFormat="1" ht="15" hidden="1" x14ac:dyDescent="0.2">
      <c r="A64" s="21" t="s">
        <v>20</v>
      </c>
      <c r="B64" s="32" t="s">
        <v>25</v>
      </c>
      <c r="C64" s="33" t="s">
        <v>21</v>
      </c>
      <c r="D64" s="33" t="s">
        <v>58</v>
      </c>
      <c r="E64" s="32" t="s">
        <v>59</v>
      </c>
      <c r="F64" s="33" t="s">
        <v>16</v>
      </c>
      <c r="G64" s="32" t="s">
        <v>9</v>
      </c>
      <c r="H64" s="2">
        <v>0</v>
      </c>
      <c r="I64" s="2">
        <v>0</v>
      </c>
      <c r="N64" s="11"/>
    </row>
    <row r="65" spans="1:14" s="10" customFormat="1" ht="15" hidden="1" x14ac:dyDescent="0.2">
      <c r="A65" s="21" t="s">
        <v>48</v>
      </c>
      <c r="B65" s="32" t="s">
        <v>25</v>
      </c>
      <c r="C65" s="33" t="s">
        <v>21</v>
      </c>
      <c r="D65" s="33" t="s">
        <v>58</v>
      </c>
      <c r="E65" s="32" t="s">
        <v>59</v>
      </c>
      <c r="F65" s="33" t="s">
        <v>16</v>
      </c>
      <c r="G65" s="32" t="s">
        <v>47</v>
      </c>
      <c r="H65" s="2"/>
      <c r="I65" s="2">
        <v>0</v>
      </c>
      <c r="N65" s="11"/>
    </row>
    <row r="66" spans="1:14" s="30" customFormat="1" ht="30" hidden="1" x14ac:dyDescent="0.2">
      <c r="A66" s="21" t="s">
        <v>19</v>
      </c>
      <c r="B66" s="32" t="s">
        <v>25</v>
      </c>
      <c r="C66" s="33" t="s">
        <v>21</v>
      </c>
      <c r="D66" s="33" t="s">
        <v>58</v>
      </c>
      <c r="E66" s="32" t="s">
        <v>74</v>
      </c>
      <c r="F66" s="32" t="s">
        <v>12</v>
      </c>
      <c r="G66" s="33"/>
      <c r="H66" s="2">
        <f t="shared" ref="H66:I67" si="7">H67</f>
        <v>0</v>
      </c>
      <c r="I66" s="2">
        <f t="shared" si="7"/>
        <v>0</v>
      </c>
    </row>
    <row r="67" spans="1:14" s="30" customFormat="1" ht="15" hidden="1" x14ac:dyDescent="0.2">
      <c r="A67" s="21" t="s">
        <v>13</v>
      </c>
      <c r="B67" s="32" t="s">
        <v>25</v>
      </c>
      <c r="C67" s="33" t="s">
        <v>21</v>
      </c>
      <c r="D67" s="33" t="s">
        <v>58</v>
      </c>
      <c r="E67" s="32" t="s">
        <v>74</v>
      </c>
      <c r="F67" s="32" t="s">
        <v>14</v>
      </c>
      <c r="G67" s="33"/>
      <c r="H67" s="2">
        <f>H68</f>
        <v>0</v>
      </c>
      <c r="I67" s="2">
        <f t="shared" si="7"/>
        <v>0</v>
      </c>
    </row>
    <row r="68" spans="1:14" s="30" customFormat="1" ht="30" hidden="1" x14ac:dyDescent="0.2">
      <c r="A68" s="21" t="s">
        <v>15</v>
      </c>
      <c r="B68" s="32" t="s">
        <v>25</v>
      </c>
      <c r="C68" s="33" t="s">
        <v>21</v>
      </c>
      <c r="D68" s="33" t="s">
        <v>58</v>
      </c>
      <c r="E68" s="32" t="s">
        <v>74</v>
      </c>
      <c r="F68" s="32" t="s">
        <v>16</v>
      </c>
      <c r="G68" s="33"/>
      <c r="H68" s="2">
        <f>H69+H70</f>
        <v>0</v>
      </c>
      <c r="I68" s="2">
        <f t="shared" ref="I68" si="8">I69+I70</f>
        <v>0</v>
      </c>
    </row>
    <row r="69" spans="1:14" s="30" customFormat="1" ht="15" hidden="1" x14ac:dyDescent="0.2">
      <c r="A69" s="21" t="s">
        <v>20</v>
      </c>
      <c r="B69" s="32" t="s">
        <v>25</v>
      </c>
      <c r="C69" s="33" t="s">
        <v>21</v>
      </c>
      <c r="D69" s="33" t="s">
        <v>58</v>
      </c>
      <c r="E69" s="32" t="s">
        <v>74</v>
      </c>
      <c r="F69" s="33" t="s">
        <v>16</v>
      </c>
      <c r="G69" s="32" t="s">
        <v>9</v>
      </c>
      <c r="H69" s="2">
        <v>0</v>
      </c>
      <c r="I69" s="2">
        <v>0</v>
      </c>
      <c r="N69" s="31"/>
    </row>
    <row r="70" spans="1:14" s="30" customFormat="1" ht="15" hidden="1" x14ac:dyDescent="0.2">
      <c r="A70" s="21" t="s">
        <v>48</v>
      </c>
      <c r="B70" s="32" t="s">
        <v>25</v>
      </c>
      <c r="C70" s="33" t="s">
        <v>21</v>
      </c>
      <c r="D70" s="33" t="s">
        <v>58</v>
      </c>
      <c r="E70" s="32" t="s">
        <v>74</v>
      </c>
      <c r="F70" s="33" t="s">
        <v>16</v>
      </c>
      <c r="G70" s="32" t="s">
        <v>47</v>
      </c>
      <c r="H70" s="2">
        <f>H73+H76</f>
        <v>0</v>
      </c>
      <c r="I70" s="2">
        <f>I73+I76</f>
        <v>0</v>
      </c>
      <c r="N70" s="31"/>
    </row>
    <row r="71" spans="1:14" s="28" customFormat="1" ht="50.25" hidden="1" customHeight="1" x14ac:dyDescent="0.2">
      <c r="A71" s="22" t="s">
        <v>86</v>
      </c>
      <c r="B71" s="32" t="s">
        <v>25</v>
      </c>
      <c r="C71" s="33" t="s">
        <v>21</v>
      </c>
      <c r="D71" s="33" t="s">
        <v>58</v>
      </c>
      <c r="E71" s="32" t="s">
        <v>74</v>
      </c>
      <c r="F71" s="33" t="s">
        <v>16</v>
      </c>
      <c r="G71" s="32"/>
      <c r="H71" s="2">
        <f>H73</f>
        <v>0</v>
      </c>
      <c r="I71" s="2">
        <f>I73</f>
        <v>0</v>
      </c>
    </row>
    <row r="72" spans="1:14" s="30" customFormat="1" ht="15" hidden="1" x14ac:dyDescent="0.2">
      <c r="A72" s="21" t="s">
        <v>20</v>
      </c>
      <c r="B72" s="32" t="s">
        <v>25</v>
      </c>
      <c r="C72" s="33" t="s">
        <v>21</v>
      </c>
      <c r="D72" s="33" t="s">
        <v>58</v>
      </c>
      <c r="E72" s="32" t="s">
        <v>74</v>
      </c>
      <c r="F72" s="33" t="s">
        <v>16</v>
      </c>
      <c r="G72" s="32" t="s">
        <v>9</v>
      </c>
      <c r="H72" s="2">
        <v>0</v>
      </c>
      <c r="I72" s="2">
        <v>0</v>
      </c>
      <c r="N72" s="31"/>
    </row>
    <row r="73" spans="1:14" s="34" customFormat="1" ht="15" hidden="1" x14ac:dyDescent="0.2">
      <c r="A73" s="21" t="s">
        <v>48</v>
      </c>
      <c r="B73" s="32" t="s">
        <v>25</v>
      </c>
      <c r="C73" s="33" t="s">
        <v>21</v>
      </c>
      <c r="D73" s="33" t="s">
        <v>58</v>
      </c>
      <c r="E73" s="32" t="s">
        <v>74</v>
      </c>
      <c r="F73" s="33" t="s">
        <v>16</v>
      </c>
      <c r="G73" s="32" t="s">
        <v>47</v>
      </c>
      <c r="H73" s="2">
        <v>0</v>
      </c>
      <c r="I73" s="2">
        <v>0</v>
      </c>
      <c r="N73" s="35"/>
    </row>
    <row r="74" spans="1:14" s="28" customFormat="1" ht="42.75" hidden="1" x14ac:dyDescent="0.2">
      <c r="A74" s="22" t="s">
        <v>87</v>
      </c>
      <c r="B74" s="32" t="s">
        <v>25</v>
      </c>
      <c r="C74" s="33" t="s">
        <v>21</v>
      </c>
      <c r="D74" s="33" t="s">
        <v>58</v>
      </c>
      <c r="E74" s="32" t="s">
        <v>74</v>
      </c>
      <c r="F74" s="33" t="s">
        <v>16</v>
      </c>
      <c r="G74" s="32"/>
      <c r="H74" s="2">
        <f>H76</f>
        <v>0</v>
      </c>
      <c r="I74" s="2">
        <f>I76</f>
        <v>0</v>
      </c>
    </row>
    <row r="75" spans="1:14" s="30" customFormat="1" ht="15" hidden="1" x14ac:dyDescent="0.2">
      <c r="A75" s="21" t="s">
        <v>20</v>
      </c>
      <c r="B75" s="32" t="s">
        <v>25</v>
      </c>
      <c r="C75" s="33" t="s">
        <v>21</v>
      </c>
      <c r="D75" s="33" t="s">
        <v>58</v>
      </c>
      <c r="E75" s="32" t="s">
        <v>74</v>
      </c>
      <c r="F75" s="33" t="s">
        <v>16</v>
      </c>
      <c r="G75" s="32" t="s">
        <v>9</v>
      </c>
      <c r="H75" s="2">
        <v>0</v>
      </c>
      <c r="I75" s="2">
        <v>0</v>
      </c>
      <c r="N75" s="31"/>
    </row>
    <row r="76" spans="1:14" s="34" customFormat="1" ht="15" hidden="1" x14ac:dyDescent="0.2">
      <c r="A76" s="21" t="s">
        <v>48</v>
      </c>
      <c r="B76" s="32" t="s">
        <v>25</v>
      </c>
      <c r="C76" s="33" t="s">
        <v>21</v>
      </c>
      <c r="D76" s="33" t="s">
        <v>58</v>
      </c>
      <c r="E76" s="32" t="s">
        <v>74</v>
      </c>
      <c r="F76" s="33" t="s">
        <v>16</v>
      </c>
      <c r="G76" s="32" t="s">
        <v>47</v>
      </c>
      <c r="H76" s="2">
        <v>0</v>
      </c>
      <c r="I76" s="2">
        <v>0</v>
      </c>
      <c r="N76" s="35"/>
    </row>
    <row r="77" spans="1:14" s="24" customFormat="1" ht="15.75" x14ac:dyDescent="0.25">
      <c r="A77" s="12" t="s">
        <v>42</v>
      </c>
      <c r="B77" s="39" t="s">
        <v>25</v>
      </c>
      <c r="C77" s="40" t="s">
        <v>21</v>
      </c>
      <c r="D77" s="40" t="s">
        <v>22</v>
      </c>
      <c r="E77" s="39"/>
      <c r="F77" s="52"/>
      <c r="G77" s="52"/>
      <c r="H77" s="1">
        <f>H78+H79</f>
        <v>296400.22532000003</v>
      </c>
      <c r="I77" s="1">
        <f>I78+I79</f>
        <v>861112.20000000007</v>
      </c>
    </row>
    <row r="78" spans="1:14" s="26" customFormat="1" ht="15.75" x14ac:dyDescent="0.25">
      <c r="A78" s="20" t="s">
        <v>20</v>
      </c>
      <c r="B78" s="53" t="s">
        <v>25</v>
      </c>
      <c r="C78" s="54" t="s">
        <v>21</v>
      </c>
      <c r="D78" s="54" t="s">
        <v>22</v>
      </c>
      <c r="E78" s="32" t="s">
        <v>44</v>
      </c>
      <c r="F78" s="55"/>
      <c r="G78" s="53">
        <v>1</v>
      </c>
      <c r="H78" s="56">
        <f>H103+H106+H113+H116+H119+H100</f>
        <v>5034</v>
      </c>
      <c r="I78" s="56">
        <f>I103+I106+I113+I116+I119+I100</f>
        <v>14583</v>
      </c>
      <c r="J78" s="23"/>
      <c r="K78" s="25"/>
      <c r="L78" s="25"/>
    </row>
    <row r="79" spans="1:14" s="26" customFormat="1" ht="15.75" x14ac:dyDescent="0.25">
      <c r="A79" s="20" t="s">
        <v>48</v>
      </c>
      <c r="B79" s="53" t="s">
        <v>25</v>
      </c>
      <c r="C79" s="54" t="s">
        <v>21</v>
      </c>
      <c r="D79" s="54" t="s">
        <v>22</v>
      </c>
      <c r="E79" s="32" t="s">
        <v>44</v>
      </c>
      <c r="F79" s="55"/>
      <c r="G79" s="53" t="s">
        <v>47</v>
      </c>
      <c r="H79" s="56">
        <f>H104+H107+H114+H117+H120+H101</f>
        <v>291366.22532000003</v>
      </c>
      <c r="I79" s="56">
        <f>I104+I107+I114+I117+I120+I101</f>
        <v>846529.20000000007</v>
      </c>
      <c r="J79" s="27"/>
      <c r="K79" s="25"/>
      <c r="L79" s="25"/>
    </row>
    <row r="80" spans="1:14" s="10" customFormat="1" ht="30" hidden="1" x14ac:dyDescent="0.2">
      <c r="A80" s="21" t="s">
        <v>17</v>
      </c>
      <c r="B80" s="32" t="s">
        <v>25</v>
      </c>
      <c r="C80" s="33" t="s">
        <v>21</v>
      </c>
      <c r="D80" s="33" t="s">
        <v>22</v>
      </c>
      <c r="E80" s="32" t="s">
        <v>74</v>
      </c>
      <c r="F80" s="33"/>
      <c r="G80" s="32"/>
      <c r="H80" s="2">
        <f>H81</f>
        <v>0</v>
      </c>
      <c r="I80" s="2">
        <f t="shared" ref="I80:I82" si="9">I81</f>
        <v>0</v>
      </c>
    </row>
    <row r="81" spans="1:24" s="10" customFormat="1" ht="30" hidden="1" x14ac:dyDescent="0.2">
      <c r="A81" s="21" t="s">
        <v>19</v>
      </c>
      <c r="B81" s="32" t="s">
        <v>25</v>
      </c>
      <c r="C81" s="33" t="s">
        <v>21</v>
      </c>
      <c r="D81" s="33" t="s">
        <v>22</v>
      </c>
      <c r="E81" s="33" t="s">
        <v>74</v>
      </c>
      <c r="F81" s="32" t="s">
        <v>12</v>
      </c>
      <c r="G81" s="33"/>
      <c r="H81" s="2">
        <f t="shared" ref="H81:H82" si="10">H82</f>
        <v>0</v>
      </c>
      <c r="I81" s="2">
        <f t="shared" si="9"/>
        <v>0</v>
      </c>
    </row>
    <row r="82" spans="1:24" s="10" customFormat="1" ht="15" hidden="1" x14ac:dyDescent="0.2">
      <c r="A82" s="21" t="s">
        <v>13</v>
      </c>
      <c r="B82" s="32" t="s">
        <v>25</v>
      </c>
      <c r="C82" s="33" t="s">
        <v>21</v>
      </c>
      <c r="D82" s="33" t="s">
        <v>22</v>
      </c>
      <c r="E82" s="33" t="s">
        <v>74</v>
      </c>
      <c r="F82" s="32" t="s">
        <v>14</v>
      </c>
      <c r="G82" s="33"/>
      <c r="H82" s="2">
        <f t="shared" si="10"/>
        <v>0</v>
      </c>
      <c r="I82" s="2">
        <f t="shared" si="9"/>
        <v>0</v>
      </c>
    </row>
    <row r="83" spans="1:24" s="10" customFormat="1" ht="30" hidden="1" x14ac:dyDescent="0.2">
      <c r="A83" s="21" t="s">
        <v>15</v>
      </c>
      <c r="B83" s="32" t="s">
        <v>25</v>
      </c>
      <c r="C83" s="33" t="s">
        <v>21</v>
      </c>
      <c r="D83" s="33" t="s">
        <v>22</v>
      </c>
      <c r="E83" s="33" t="s">
        <v>74</v>
      </c>
      <c r="F83" s="32" t="s">
        <v>16</v>
      </c>
      <c r="G83" s="33"/>
      <c r="H83" s="2">
        <f>H84+H85</f>
        <v>0</v>
      </c>
      <c r="I83" s="2">
        <f>I84</f>
        <v>0</v>
      </c>
    </row>
    <row r="84" spans="1:24" s="10" customFormat="1" ht="15" hidden="1" x14ac:dyDescent="0.2">
      <c r="A84" s="21" t="s">
        <v>20</v>
      </c>
      <c r="B84" s="32" t="s">
        <v>25</v>
      </c>
      <c r="C84" s="33" t="s">
        <v>21</v>
      </c>
      <c r="D84" s="33" t="s">
        <v>22</v>
      </c>
      <c r="E84" s="33" t="s">
        <v>74</v>
      </c>
      <c r="F84" s="33" t="s">
        <v>16</v>
      </c>
      <c r="G84" s="32" t="s">
        <v>9</v>
      </c>
      <c r="H84" s="2">
        <f>H89</f>
        <v>0</v>
      </c>
      <c r="I84" s="2">
        <f>I87+I89+I122</f>
        <v>0</v>
      </c>
      <c r="N84" s="11"/>
    </row>
    <row r="85" spans="1:24" s="10" customFormat="1" ht="15" hidden="1" x14ac:dyDescent="0.2">
      <c r="A85" s="21" t="s">
        <v>48</v>
      </c>
      <c r="B85" s="32" t="s">
        <v>25</v>
      </c>
      <c r="C85" s="33" t="s">
        <v>21</v>
      </c>
      <c r="D85" s="33" t="s">
        <v>22</v>
      </c>
      <c r="E85" s="33" t="s">
        <v>74</v>
      </c>
      <c r="F85" s="33" t="s">
        <v>16</v>
      </c>
      <c r="G85" s="32" t="s">
        <v>47</v>
      </c>
      <c r="H85" s="2">
        <v>0</v>
      </c>
      <c r="I85" s="2">
        <v>0</v>
      </c>
      <c r="N85" s="11"/>
    </row>
    <row r="86" spans="1:24" s="10" customFormat="1" ht="42.75" hidden="1" x14ac:dyDescent="0.2">
      <c r="A86" s="22" t="s">
        <v>37</v>
      </c>
      <c r="B86" s="32" t="s">
        <v>25</v>
      </c>
      <c r="C86" s="33" t="s">
        <v>21</v>
      </c>
      <c r="D86" s="33" t="s">
        <v>22</v>
      </c>
      <c r="E86" s="33" t="s">
        <v>74</v>
      </c>
      <c r="F86" s="32" t="s">
        <v>16</v>
      </c>
      <c r="G86" s="33"/>
      <c r="H86" s="2">
        <f>H87</f>
        <v>0</v>
      </c>
      <c r="I86" s="2">
        <f>I87</f>
        <v>0</v>
      </c>
    </row>
    <row r="87" spans="1:24" s="10" customFormat="1" ht="15" hidden="1" x14ac:dyDescent="0.2">
      <c r="A87" s="21" t="s">
        <v>20</v>
      </c>
      <c r="B87" s="32" t="s">
        <v>25</v>
      </c>
      <c r="C87" s="33" t="s">
        <v>21</v>
      </c>
      <c r="D87" s="33" t="s">
        <v>22</v>
      </c>
      <c r="E87" s="33" t="s">
        <v>74</v>
      </c>
      <c r="F87" s="33" t="s">
        <v>16</v>
      </c>
      <c r="G87" s="32" t="s">
        <v>9</v>
      </c>
      <c r="H87" s="2"/>
      <c r="I87" s="2">
        <v>0</v>
      </c>
      <c r="K87" s="11"/>
      <c r="L87" s="11"/>
    </row>
    <row r="88" spans="1:24" s="10" customFormat="1" ht="42.75" hidden="1" x14ac:dyDescent="0.2">
      <c r="A88" s="22" t="s">
        <v>38</v>
      </c>
      <c r="B88" s="32" t="s">
        <v>25</v>
      </c>
      <c r="C88" s="33" t="s">
        <v>21</v>
      </c>
      <c r="D88" s="33" t="s">
        <v>22</v>
      </c>
      <c r="E88" s="33" t="s">
        <v>74</v>
      </c>
      <c r="F88" s="32" t="s">
        <v>16</v>
      </c>
      <c r="G88" s="33"/>
      <c r="H88" s="2">
        <f>H89</f>
        <v>0</v>
      </c>
      <c r="I88" s="2">
        <f>I89</f>
        <v>0</v>
      </c>
      <c r="X88" s="10">
        <v>1521.8</v>
      </c>
    </row>
    <row r="89" spans="1:24" s="10" customFormat="1" ht="15" hidden="1" x14ac:dyDescent="0.2">
      <c r="A89" s="21" t="s">
        <v>20</v>
      </c>
      <c r="B89" s="32" t="s">
        <v>25</v>
      </c>
      <c r="C89" s="33" t="s">
        <v>21</v>
      </c>
      <c r="D89" s="33" t="s">
        <v>22</v>
      </c>
      <c r="E89" s="33" t="s">
        <v>74</v>
      </c>
      <c r="F89" s="33" t="s">
        <v>16</v>
      </c>
      <c r="G89" s="32" t="s">
        <v>9</v>
      </c>
      <c r="H89" s="2">
        <v>0</v>
      </c>
      <c r="I89" s="2">
        <v>0</v>
      </c>
      <c r="K89" s="11"/>
      <c r="L89" s="11"/>
    </row>
    <row r="90" spans="1:24" s="19" customFormat="1" ht="30" hidden="1" x14ac:dyDescent="0.2">
      <c r="A90" s="21" t="s">
        <v>19</v>
      </c>
      <c r="B90" s="32" t="s">
        <v>25</v>
      </c>
      <c r="C90" s="33" t="s">
        <v>21</v>
      </c>
      <c r="D90" s="33" t="s">
        <v>22</v>
      </c>
      <c r="E90" s="33" t="s">
        <v>64</v>
      </c>
      <c r="F90" s="33" t="s">
        <v>12</v>
      </c>
      <c r="G90" s="32"/>
      <c r="H90" s="2">
        <f>H91</f>
        <v>0</v>
      </c>
      <c r="I90" s="2">
        <f>I91</f>
        <v>0</v>
      </c>
    </row>
    <row r="91" spans="1:24" s="19" customFormat="1" ht="15" hidden="1" x14ac:dyDescent="0.2">
      <c r="A91" s="21" t="s">
        <v>13</v>
      </c>
      <c r="B91" s="32" t="s">
        <v>25</v>
      </c>
      <c r="C91" s="33" t="s">
        <v>21</v>
      </c>
      <c r="D91" s="33" t="s">
        <v>22</v>
      </c>
      <c r="E91" s="33" t="s">
        <v>64</v>
      </c>
      <c r="F91" s="33" t="s">
        <v>14</v>
      </c>
      <c r="G91" s="32"/>
      <c r="H91" s="2">
        <f>H92</f>
        <v>0</v>
      </c>
      <c r="I91" s="2">
        <f>I92</f>
        <v>0</v>
      </c>
    </row>
    <row r="92" spans="1:24" s="19" customFormat="1" ht="30" hidden="1" x14ac:dyDescent="0.2">
      <c r="A92" s="21" t="s">
        <v>15</v>
      </c>
      <c r="B92" s="32" t="s">
        <v>25</v>
      </c>
      <c r="C92" s="33" t="s">
        <v>21</v>
      </c>
      <c r="D92" s="33" t="s">
        <v>22</v>
      </c>
      <c r="E92" s="33" t="s">
        <v>64</v>
      </c>
      <c r="F92" s="33" t="s">
        <v>16</v>
      </c>
      <c r="G92" s="32"/>
      <c r="H92" s="2">
        <f>H94</f>
        <v>0</v>
      </c>
      <c r="I92" s="2">
        <f>I94</f>
        <v>0</v>
      </c>
    </row>
    <row r="93" spans="1:24" s="19" customFormat="1" ht="15" hidden="1" x14ac:dyDescent="0.2">
      <c r="A93" s="21" t="s">
        <v>48</v>
      </c>
      <c r="B93" s="32" t="s">
        <v>25</v>
      </c>
      <c r="C93" s="33" t="s">
        <v>21</v>
      </c>
      <c r="D93" s="33" t="s">
        <v>22</v>
      </c>
      <c r="E93" s="33" t="s">
        <v>64</v>
      </c>
      <c r="F93" s="33" t="s">
        <v>16</v>
      </c>
      <c r="G93" s="32" t="s">
        <v>47</v>
      </c>
      <c r="H93" s="2">
        <f>H95</f>
        <v>0</v>
      </c>
      <c r="I93" s="2">
        <f>I95</f>
        <v>0</v>
      </c>
    </row>
    <row r="94" spans="1:24" s="19" customFormat="1" ht="28.5" hidden="1" x14ac:dyDescent="0.2">
      <c r="A94" s="22" t="s">
        <v>65</v>
      </c>
      <c r="B94" s="32" t="s">
        <v>25</v>
      </c>
      <c r="C94" s="33" t="s">
        <v>21</v>
      </c>
      <c r="D94" s="33" t="s">
        <v>22</v>
      </c>
      <c r="E94" s="33" t="s">
        <v>64</v>
      </c>
      <c r="F94" s="33" t="s">
        <v>16</v>
      </c>
      <c r="G94" s="32"/>
      <c r="H94" s="2">
        <f>H95</f>
        <v>0</v>
      </c>
      <c r="I94" s="2">
        <f>I95</f>
        <v>0</v>
      </c>
    </row>
    <row r="95" spans="1:24" s="19" customFormat="1" ht="15" hidden="1" x14ac:dyDescent="0.2">
      <c r="A95" s="21" t="s">
        <v>48</v>
      </c>
      <c r="B95" s="32" t="s">
        <v>25</v>
      </c>
      <c r="C95" s="33" t="s">
        <v>21</v>
      </c>
      <c r="D95" s="33" t="s">
        <v>22</v>
      </c>
      <c r="E95" s="33" t="s">
        <v>64</v>
      </c>
      <c r="F95" s="33" t="s">
        <v>16</v>
      </c>
      <c r="G95" s="32" t="s">
        <v>47</v>
      </c>
      <c r="H95" s="2"/>
      <c r="I95" s="2">
        <v>0</v>
      </c>
    </row>
    <row r="96" spans="1:24" s="45" customFormat="1" ht="104.25" customHeight="1" x14ac:dyDescent="0.2">
      <c r="A96" s="22" t="s">
        <v>101</v>
      </c>
      <c r="B96" s="32" t="s">
        <v>25</v>
      </c>
      <c r="C96" s="32" t="s">
        <v>21</v>
      </c>
      <c r="D96" s="32" t="s">
        <v>22</v>
      </c>
      <c r="E96" s="32" t="s">
        <v>95</v>
      </c>
      <c r="F96" s="32"/>
      <c r="G96" s="32"/>
      <c r="H96" s="2">
        <f t="shared" ref="H96:I98" si="11">H97</f>
        <v>291366.22532000003</v>
      </c>
      <c r="I96" s="2">
        <f t="shared" si="11"/>
        <v>1000</v>
      </c>
    </row>
    <row r="97" spans="1:14" s="46" customFormat="1" ht="30" x14ac:dyDescent="0.2">
      <c r="A97" s="21" t="s">
        <v>19</v>
      </c>
      <c r="B97" s="32" t="s">
        <v>25</v>
      </c>
      <c r="C97" s="32" t="s">
        <v>21</v>
      </c>
      <c r="D97" s="32" t="s">
        <v>22</v>
      </c>
      <c r="E97" s="32" t="s">
        <v>95</v>
      </c>
      <c r="F97" s="32" t="s">
        <v>12</v>
      </c>
      <c r="G97" s="32"/>
      <c r="H97" s="2">
        <f t="shared" si="11"/>
        <v>291366.22532000003</v>
      </c>
      <c r="I97" s="2">
        <f t="shared" si="11"/>
        <v>1000</v>
      </c>
    </row>
    <row r="98" spans="1:14" s="46" customFormat="1" ht="15" x14ac:dyDescent="0.2">
      <c r="A98" s="21" t="s">
        <v>13</v>
      </c>
      <c r="B98" s="32" t="s">
        <v>25</v>
      </c>
      <c r="C98" s="32" t="s">
        <v>21</v>
      </c>
      <c r="D98" s="32" t="s">
        <v>22</v>
      </c>
      <c r="E98" s="32" t="s">
        <v>95</v>
      </c>
      <c r="F98" s="32" t="s">
        <v>14</v>
      </c>
      <c r="G98" s="32"/>
      <c r="H98" s="2">
        <f t="shared" si="11"/>
        <v>291366.22532000003</v>
      </c>
      <c r="I98" s="2">
        <f t="shared" si="11"/>
        <v>1000</v>
      </c>
    </row>
    <row r="99" spans="1:14" s="46" customFormat="1" ht="30" x14ac:dyDescent="0.2">
      <c r="A99" s="21" t="s">
        <v>15</v>
      </c>
      <c r="B99" s="32" t="s">
        <v>25</v>
      </c>
      <c r="C99" s="32" t="s">
        <v>21</v>
      </c>
      <c r="D99" s="32" t="s">
        <v>22</v>
      </c>
      <c r="E99" s="32" t="s">
        <v>95</v>
      </c>
      <c r="F99" s="32" t="s">
        <v>16</v>
      </c>
      <c r="G99" s="32"/>
      <c r="H99" s="2">
        <f>H101+H100</f>
        <v>291366.22532000003</v>
      </c>
      <c r="I99" s="2">
        <f>I101+I100</f>
        <v>1000</v>
      </c>
    </row>
    <row r="100" spans="1:14" s="46" customFormat="1" ht="15" x14ac:dyDescent="0.2">
      <c r="A100" s="21" t="s">
        <v>20</v>
      </c>
      <c r="B100" s="32" t="s">
        <v>25</v>
      </c>
      <c r="C100" s="32" t="s">
        <v>21</v>
      </c>
      <c r="D100" s="32" t="s">
        <v>22</v>
      </c>
      <c r="E100" s="32" t="s">
        <v>106</v>
      </c>
      <c r="F100" s="32" t="s">
        <v>16</v>
      </c>
      <c r="G100" s="32" t="s">
        <v>9</v>
      </c>
      <c r="H100" s="2">
        <v>0</v>
      </c>
      <c r="I100" s="2">
        <v>1000</v>
      </c>
    </row>
    <row r="101" spans="1:14" s="46" customFormat="1" ht="15" x14ac:dyDescent="0.2">
      <c r="A101" s="21" t="s">
        <v>48</v>
      </c>
      <c r="B101" s="32" t="s">
        <v>25</v>
      </c>
      <c r="C101" s="32" t="s">
        <v>21</v>
      </c>
      <c r="D101" s="32" t="s">
        <v>22</v>
      </c>
      <c r="E101" s="32" t="s">
        <v>95</v>
      </c>
      <c r="F101" s="32" t="s">
        <v>16</v>
      </c>
      <c r="G101" s="32" t="s">
        <v>47</v>
      </c>
      <c r="H101" s="2">
        <v>291366.22532000003</v>
      </c>
      <c r="I101" s="2">
        <v>0</v>
      </c>
    </row>
    <row r="102" spans="1:14" s="43" customFormat="1" ht="45.75" customHeight="1" x14ac:dyDescent="0.2">
      <c r="A102" s="22" t="s">
        <v>102</v>
      </c>
      <c r="B102" s="32" t="s">
        <v>25</v>
      </c>
      <c r="C102" s="33" t="s">
        <v>21</v>
      </c>
      <c r="D102" s="33" t="s">
        <v>22</v>
      </c>
      <c r="E102" s="32" t="s">
        <v>94</v>
      </c>
      <c r="F102" s="33" t="s">
        <v>16</v>
      </c>
      <c r="G102" s="32"/>
      <c r="H102" s="2">
        <f>H104</f>
        <v>0</v>
      </c>
      <c r="I102" s="2">
        <f>I104</f>
        <v>840600.4</v>
      </c>
    </row>
    <row r="103" spans="1:14" s="41" customFormat="1" ht="15" x14ac:dyDescent="0.2">
      <c r="A103" s="21" t="s">
        <v>20</v>
      </c>
      <c r="B103" s="32" t="s">
        <v>25</v>
      </c>
      <c r="C103" s="33" t="s">
        <v>21</v>
      </c>
      <c r="D103" s="33" t="s">
        <v>22</v>
      </c>
      <c r="E103" s="32" t="s">
        <v>94</v>
      </c>
      <c r="F103" s="33" t="s">
        <v>16</v>
      </c>
      <c r="G103" s="32" t="s">
        <v>9</v>
      </c>
      <c r="H103" s="2">
        <v>0</v>
      </c>
      <c r="I103" s="2">
        <v>0</v>
      </c>
      <c r="N103" s="42"/>
    </row>
    <row r="104" spans="1:14" s="43" customFormat="1" ht="15" x14ac:dyDescent="0.2">
      <c r="A104" s="21" t="s">
        <v>48</v>
      </c>
      <c r="B104" s="32" t="s">
        <v>25</v>
      </c>
      <c r="C104" s="33" t="s">
        <v>21</v>
      </c>
      <c r="D104" s="33" t="s">
        <v>22</v>
      </c>
      <c r="E104" s="32" t="s">
        <v>94</v>
      </c>
      <c r="F104" s="33" t="s">
        <v>16</v>
      </c>
      <c r="G104" s="32" t="s">
        <v>47</v>
      </c>
      <c r="H104" s="2">
        <v>0</v>
      </c>
      <c r="I104" s="2">
        <v>840600.4</v>
      </c>
      <c r="N104" s="44"/>
    </row>
    <row r="105" spans="1:14" s="10" customFormat="1" ht="42.75" x14ac:dyDescent="0.2">
      <c r="A105" s="22" t="s">
        <v>103</v>
      </c>
      <c r="B105" s="32" t="s">
        <v>25</v>
      </c>
      <c r="C105" s="32" t="s">
        <v>21</v>
      </c>
      <c r="D105" s="32" t="s">
        <v>22</v>
      </c>
      <c r="E105" s="32" t="s">
        <v>71</v>
      </c>
      <c r="F105" s="32" t="s">
        <v>16</v>
      </c>
      <c r="G105" s="32"/>
      <c r="H105" s="2">
        <f>H107+H106</f>
        <v>879</v>
      </c>
      <c r="I105" s="2">
        <v>0</v>
      </c>
      <c r="K105" s="11"/>
      <c r="L105" s="11"/>
    </row>
    <row r="106" spans="1:14" s="10" customFormat="1" ht="15" x14ac:dyDescent="0.2">
      <c r="A106" s="21" t="s">
        <v>20</v>
      </c>
      <c r="B106" s="32" t="s">
        <v>25</v>
      </c>
      <c r="C106" s="32" t="s">
        <v>21</v>
      </c>
      <c r="D106" s="32" t="s">
        <v>22</v>
      </c>
      <c r="E106" s="32" t="s">
        <v>71</v>
      </c>
      <c r="F106" s="32" t="s">
        <v>16</v>
      </c>
      <c r="G106" s="32" t="s">
        <v>9</v>
      </c>
      <c r="H106" s="2">
        <v>879</v>
      </c>
      <c r="I106" s="2">
        <v>0</v>
      </c>
      <c r="K106" s="11"/>
      <c r="L106" s="11"/>
    </row>
    <row r="107" spans="1:14" s="10" customFormat="1" ht="15" x14ac:dyDescent="0.2">
      <c r="A107" s="21" t="s">
        <v>48</v>
      </c>
      <c r="B107" s="32" t="s">
        <v>25</v>
      </c>
      <c r="C107" s="32" t="s">
        <v>21</v>
      </c>
      <c r="D107" s="32" t="s">
        <v>22</v>
      </c>
      <c r="E107" s="32" t="s">
        <v>71</v>
      </c>
      <c r="F107" s="32" t="s">
        <v>16</v>
      </c>
      <c r="G107" s="32" t="s">
        <v>47</v>
      </c>
      <c r="H107" s="2">
        <v>0</v>
      </c>
      <c r="I107" s="2">
        <v>0</v>
      </c>
      <c r="K107" s="11"/>
      <c r="L107" s="11"/>
    </row>
    <row r="108" spans="1:14" s="10" customFormat="1" ht="42.75" hidden="1" x14ac:dyDescent="0.2">
      <c r="A108" s="22" t="s">
        <v>37</v>
      </c>
      <c r="B108" s="32" t="s">
        <v>25</v>
      </c>
      <c r="C108" s="32" t="s">
        <v>21</v>
      </c>
      <c r="D108" s="32" t="s">
        <v>22</v>
      </c>
      <c r="E108" s="32" t="s">
        <v>50</v>
      </c>
      <c r="F108" s="32" t="s">
        <v>16</v>
      </c>
      <c r="G108" s="32"/>
      <c r="H108" s="2">
        <f>H109</f>
        <v>0</v>
      </c>
      <c r="I108" s="2">
        <f>I109</f>
        <v>0</v>
      </c>
    </row>
    <row r="109" spans="1:14" s="10" customFormat="1" ht="15" hidden="1" x14ac:dyDescent="0.2">
      <c r="A109" s="21" t="s">
        <v>48</v>
      </c>
      <c r="B109" s="32" t="s">
        <v>25</v>
      </c>
      <c r="C109" s="33" t="s">
        <v>21</v>
      </c>
      <c r="D109" s="33" t="s">
        <v>22</v>
      </c>
      <c r="E109" s="33" t="s">
        <v>50</v>
      </c>
      <c r="F109" s="33" t="s">
        <v>16</v>
      </c>
      <c r="G109" s="32" t="s">
        <v>47</v>
      </c>
      <c r="H109" s="2">
        <v>0</v>
      </c>
      <c r="I109" s="2">
        <v>0</v>
      </c>
      <c r="K109" s="11"/>
      <c r="L109" s="11"/>
    </row>
    <row r="110" spans="1:14" s="10" customFormat="1" ht="85.5" hidden="1" x14ac:dyDescent="0.2">
      <c r="A110" s="22" t="s">
        <v>62</v>
      </c>
      <c r="B110" s="32" t="s">
        <v>25</v>
      </c>
      <c r="C110" s="33" t="s">
        <v>21</v>
      </c>
      <c r="D110" s="33" t="s">
        <v>22</v>
      </c>
      <c r="E110" s="33" t="s">
        <v>50</v>
      </c>
      <c r="F110" s="32" t="s">
        <v>16</v>
      </c>
      <c r="G110" s="32"/>
      <c r="H110" s="2">
        <f>H111</f>
        <v>0</v>
      </c>
      <c r="I110" s="2">
        <f>I111</f>
        <v>0</v>
      </c>
      <c r="K110" s="11"/>
      <c r="L110" s="11"/>
    </row>
    <row r="111" spans="1:14" s="10" customFormat="1" ht="15" hidden="1" x14ac:dyDescent="0.2">
      <c r="A111" s="21" t="s">
        <v>48</v>
      </c>
      <c r="B111" s="32" t="s">
        <v>25</v>
      </c>
      <c r="C111" s="33" t="s">
        <v>21</v>
      </c>
      <c r="D111" s="33" t="s">
        <v>22</v>
      </c>
      <c r="E111" s="33" t="s">
        <v>50</v>
      </c>
      <c r="F111" s="33" t="s">
        <v>16</v>
      </c>
      <c r="G111" s="32" t="s">
        <v>47</v>
      </c>
      <c r="H111" s="2">
        <v>0</v>
      </c>
      <c r="I111" s="2">
        <v>0</v>
      </c>
      <c r="K111" s="11"/>
      <c r="L111" s="11"/>
    </row>
    <row r="112" spans="1:14" s="43" customFormat="1" ht="42.75" x14ac:dyDescent="0.2">
      <c r="A112" s="22" t="s">
        <v>104</v>
      </c>
      <c r="B112" s="32" t="s">
        <v>25</v>
      </c>
      <c r="C112" s="33" t="s">
        <v>21</v>
      </c>
      <c r="D112" s="33" t="s">
        <v>22</v>
      </c>
      <c r="E112" s="32" t="s">
        <v>71</v>
      </c>
      <c r="F112" s="33" t="s">
        <v>16</v>
      </c>
      <c r="G112" s="32"/>
      <c r="H112" s="2">
        <f>H114</f>
        <v>0</v>
      </c>
      <c r="I112" s="2">
        <f>I114</f>
        <v>5928.8</v>
      </c>
    </row>
    <row r="113" spans="1:14" s="41" customFormat="1" ht="15" x14ac:dyDescent="0.2">
      <c r="A113" s="21" t="s">
        <v>20</v>
      </c>
      <c r="B113" s="32" t="s">
        <v>25</v>
      </c>
      <c r="C113" s="33" t="s">
        <v>21</v>
      </c>
      <c r="D113" s="33" t="s">
        <v>22</v>
      </c>
      <c r="E113" s="32" t="s">
        <v>71</v>
      </c>
      <c r="F113" s="33" t="s">
        <v>16</v>
      </c>
      <c r="G113" s="32" t="s">
        <v>9</v>
      </c>
      <c r="H113" s="2">
        <v>0</v>
      </c>
      <c r="I113" s="2">
        <v>0</v>
      </c>
      <c r="N113" s="42"/>
    </row>
    <row r="114" spans="1:14" s="43" customFormat="1" ht="15" x14ac:dyDescent="0.2">
      <c r="A114" s="21" t="s">
        <v>48</v>
      </c>
      <c r="B114" s="32" t="s">
        <v>25</v>
      </c>
      <c r="C114" s="33" t="s">
        <v>21</v>
      </c>
      <c r="D114" s="33" t="s">
        <v>22</v>
      </c>
      <c r="E114" s="32" t="s">
        <v>71</v>
      </c>
      <c r="F114" s="33" t="s">
        <v>16</v>
      </c>
      <c r="G114" s="32" t="s">
        <v>47</v>
      </c>
      <c r="H114" s="2">
        <v>0</v>
      </c>
      <c r="I114" s="2">
        <v>5928.8</v>
      </c>
      <c r="N114" s="44"/>
    </row>
    <row r="115" spans="1:14" s="41" customFormat="1" ht="71.25" x14ac:dyDescent="0.2">
      <c r="A115" s="22" t="s">
        <v>105</v>
      </c>
      <c r="B115" s="32" t="s">
        <v>25</v>
      </c>
      <c r="C115" s="33" t="s">
        <v>21</v>
      </c>
      <c r="D115" s="33" t="s">
        <v>22</v>
      </c>
      <c r="E115" s="32" t="s">
        <v>91</v>
      </c>
      <c r="F115" s="21" t="s">
        <v>16</v>
      </c>
      <c r="G115" s="32"/>
      <c r="H115" s="2">
        <f>H116+H117</f>
        <v>4155</v>
      </c>
      <c r="I115" s="2">
        <f>I116</f>
        <v>6232</v>
      </c>
    </row>
    <row r="116" spans="1:14" s="41" customFormat="1" ht="15" x14ac:dyDescent="0.2">
      <c r="A116" s="21" t="s">
        <v>20</v>
      </c>
      <c r="B116" s="32" t="s">
        <v>25</v>
      </c>
      <c r="C116" s="33" t="s">
        <v>21</v>
      </c>
      <c r="D116" s="33" t="s">
        <v>22</v>
      </c>
      <c r="E116" s="32" t="s">
        <v>91</v>
      </c>
      <c r="F116" s="21" t="s">
        <v>16</v>
      </c>
      <c r="G116" s="32" t="s">
        <v>9</v>
      </c>
      <c r="H116" s="2">
        <v>4155</v>
      </c>
      <c r="I116" s="2">
        <v>6232</v>
      </c>
      <c r="K116" s="42"/>
      <c r="L116" s="42"/>
    </row>
    <row r="117" spans="1:14" s="41" customFormat="1" ht="15" x14ac:dyDescent="0.2">
      <c r="A117" s="21" t="s">
        <v>48</v>
      </c>
      <c r="B117" s="32" t="s">
        <v>25</v>
      </c>
      <c r="C117" s="33" t="s">
        <v>21</v>
      </c>
      <c r="D117" s="33" t="s">
        <v>22</v>
      </c>
      <c r="E117" s="32" t="s">
        <v>91</v>
      </c>
      <c r="F117" s="21" t="s">
        <v>16</v>
      </c>
      <c r="G117" s="32" t="s">
        <v>47</v>
      </c>
      <c r="H117" s="2">
        <v>0</v>
      </c>
      <c r="I117" s="2">
        <v>0</v>
      </c>
      <c r="K117" s="42"/>
      <c r="L117" s="42"/>
    </row>
    <row r="118" spans="1:14" s="10" customFormat="1" ht="59.25" customHeight="1" x14ac:dyDescent="0.2">
      <c r="A118" s="22" t="s">
        <v>83</v>
      </c>
      <c r="B118" s="32" t="s">
        <v>25</v>
      </c>
      <c r="C118" s="33" t="s">
        <v>21</v>
      </c>
      <c r="D118" s="33" t="s">
        <v>22</v>
      </c>
      <c r="E118" s="33" t="s">
        <v>91</v>
      </c>
      <c r="F118" s="33" t="s">
        <v>16</v>
      </c>
      <c r="G118" s="32"/>
      <c r="H118" s="2">
        <f>H120</f>
        <v>0</v>
      </c>
      <c r="I118" s="2">
        <f>I119+I120</f>
        <v>7351</v>
      </c>
      <c r="K118" s="11"/>
      <c r="L118" s="11"/>
    </row>
    <row r="119" spans="1:14" s="10" customFormat="1" ht="15" x14ac:dyDescent="0.2">
      <c r="A119" s="21" t="s">
        <v>20</v>
      </c>
      <c r="B119" s="32" t="s">
        <v>25</v>
      </c>
      <c r="C119" s="33" t="s">
        <v>21</v>
      </c>
      <c r="D119" s="33" t="s">
        <v>22</v>
      </c>
      <c r="E119" s="33" t="s">
        <v>91</v>
      </c>
      <c r="F119" s="33" t="s">
        <v>16</v>
      </c>
      <c r="G119" s="32" t="s">
        <v>9</v>
      </c>
      <c r="H119" s="2">
        <v>0</v>
      </c>
      <c r="I119" s="2">
        <v>7351</v>
      </c>
      <c r="K119" s="11"/>
      <c r="L119" s="11"/>
    </row>
    <row r="120" spans="1:14" s="10" customFormat="1" ht="15" x14ac:dyDescent="0.2">
      <c r="A120" s="21" t="s">
        <v>48</v>
      </c>
      <c r="B120" s="32" t="s">
        <v>25</v>
      </c>
      <c r="C120" s="33" t="s">
        <v>21</v>
      </c>
      <c r="D120" s="33" t="s">
        <v>22</v>
      </c>
      <c r="E120" s="33" t="s">
        <v>91</v>
      </c>
      <c r="F120" s="33" t="s">
        <v>16</v>
      </c>
      <c r="G120" s="32" t="s">
        <v>47</v>
      </c>
      <c r="H120" s="2">
        <v>0</v>
      </c>
      <c r="I120" s="2">
        <v>0</v>
      </c>
      <c r="K120" s="11"/>
      <c r="L120" s="11"/>
    </row>
    <row r="121" spans="1:14" s="10" customFormat="1" ht="15" hidden="1" x14ac:dyDescent="0.2">
      <c r="A121" s="22" t="s">
        <v>39</v>
      </c>
      <c r="B121" s="32" t="s">
        <v>25</v>
      </c>
      <c r="C121" s="33" t="s">
        <v>21</v>
      </c>
      <c r="D121" s="33" t="s">
        <v>22</v>
      </c>
      <c r="E121" s="33" t="s">
        <v>73</v>
      </c>
      <c r="F121" s="32" t="s">
        <v>16</v>
      </c>
      <c r="G121" s="33"/>
      <c r="H121" s="2">
        <f>H122+H123</f>
        <v>0</v>
      </c>
      <c r="I121" s="2">
        <f t="shared" ref="I121" si="12">I122+I123</f>
        <v>0</v>
      </c>
    </row>
    <row r="122" spans="1:14" s="10" customFormat="1" ht="15" hidden="1" x14ac:dyDescent="0.2">
      <c r="A122" s="21" t="s">
        <v>20</v>
      </c>
      <c r="B122" s="32" t="s">
        <v>25</v>
      </c>
      <c r="C122" s="33" t="s">
        <v>21</v>
      </c>
      <c r="D122" s="33" t="s">
        <v>22</v>
      </c>
      <c r="E122" s="33" t="s">
        <v>73</v>
      </c>
      <c r="F122" s="33" t="s">
        <v>16</v>
      </c>
      <c r="G122" s="32" t="s">
        <v>9</v>
      </c>
      <c r="H122" s="2">
        <v>0</v>
      </c>
      <c r="I122" s="2"/>
      <c r="K122" s="11"/>
      <c r="L122" s="11"/>
    </row>
    <row r="123" spans="1:14" s="10" customFormat="1" ht="15" hidden="1" x14ac:dyDescent="0.2">
      <c r="A123" s="21" t="s">
        <v>48</v>
      </c>
      <c r="B123" s="32" t="s">
        <v>25</v>
      </c>
      <c r="C123" s="33" t="s">
        <v>21</v>
      </c>
      <c r="D123" s="33" t="s">
        <v>22</v>
      </c>
      <c r="E123" s="33" t="s">
        <v>73</v>
      </c>
      <c r="F123" s="33" t="s">
        <v>16</v>
      </c>
      <c r="G123" s="32" t="s">
        <v>47</v>
      </c>
      <c r="H123" s="2">
        <v>0</v>
      </c>
      <c r="I123" s="2">
        <v>0</v>
      </c>
      <c r="K123" s="11"/>
      <c r="L123" s="11"/>
    </row>
    <row r="124" spans="1:14" s="10" customFormat="1" ht="15" hidden="1" x14ac:dyDescent="0.2">
      <c r="A124" s="21" t="s">
        <v>30</v>
      </c>
      <c r="B124" s="32" t="s">
        <v>25</v>
      </c>
      <c r="C124" s="33" t="s">
        <v>21</v>
      </c>
      <c r="D124" s="33" t="s">
        <v>22</v>
      </c>
      <c r="E124" s="32" t="s">
        <v>31</v>
      </c>
      <c r="F124" s="38"/>
      <c r="G124" s="38"/>
      <c r="H124" s="2">
        <f t="shared" ref="H124:H126" si="13">H125</f>
        <v>0</v>
      </c>
      <c r="I124" s="2">
        <f t="shared" ref="I124:I127" si="14">I125</f>
        <v>0</v>
      </c>
    </row>
    <row r="125" spans="1:14" s="10" customFormat="1" ht="30" hidden="1" x14ac:dyDescent="0.2">
      <c r="A125" s="21" t="s">
        <v>32</v>
      </c>
      <c r="B125" s="32" t="s">
        <v>25</v>
      </c>
      <c r="C125" s="33" t="s">
        <v>21</v>
      </c>
      <c r="D125" s="33" t="s">
        <v>22</v>
      </c>
      <c r="E125" s="32" t="s">
        <v>33</v>
      </c>
      <c r="F125" s="33"/>
      <c r="G125" s="32"/>
      <c r="H125" s="2">
        <f t="shared" si="13"/>
        <v>0</v>
      </c>
      <c r="I125" s="2">
        <f t="shared" si="14"/>
        <v>0</v>
      </c>
    </row>
    <row r="126" spans="1:14" s="10" customFormat="1" ht="30" hidden="1" x14ac:dyDescent="0.2">
      <c r="A126" s="21" t="s">
        <v>19</v>
      </c>
      <c r="B126" s="32" t="s">
        <v>25</v>
      </c>
      <c r="C126" s="33" t="s">
        <v>21</v>
      </c>
      <c r="D126" s="33" t="s">
        <v>22</v>
      </c>
      <c r="E126" s="33" t="s">
        <v>33</v>
      </c>
      <c r="F126" s="32" t="s">
        <v>12</v>
      </c>
      <c r="G126" s="33"/>
      <c r="H126" s="2">
        <f t="shared" si="13"/>
        <v>0</v>
      </c>
      <c r="I126" s="2">
        <f t="shared" si="14"/>
        <v>0</v>
      </c>
    </row>
    <row r="127" spans="1:14" s="10" customFormat="1" ht="15" hidden="1" x14ac:dyDescent="0.2">
      <c r="A127" s="21" t="s">
        <v>13</v>
      </c>
      <c r="B127" s="32" t="s">
        <v>25</v>
      </c>
      <c r="C127" s="33" t="s">
        <v>21</v>
      </c>
      <c r="D127" s="33" t="s">
        <v>22</v>
      </c>
      <c r="E127" s="33" t="s">
        <v>33</v>
      </c>
      <c r="F127" s="32" t="s">
        <v>14</v>
      </c>
      <c r="G127" s="33"/>
      <c r="H127" s="2">
        <f>H128</f>
        <v>0</v>
      </c>
      <c r="I127" s="2">
        <f t="shared" si="14"/>
        <v>0</v>
      </c>
    </row>
    <row r="128" spans="1:14" s="10" customFormat="1" ht="30" hidden="1" x14ac:dyDescent="0.2">
      <c r="A128" s="21" t="s">
        <v>15</v>
      </c>
      <c r="B128" s="32" t="s">
        <v>25</v>
      </c>
      <c r="C128" s="33" t="s">
        <v>21</v>
      </c>
      <c r="D128" s="33" t="s">
        <v>22</v>
      </c>
      <c r="E128" s="33" t="s">
        <v>33</v>
      </c>
      <c r="F128" s="32" t="s">
        <v>16</v>
      </c>
      <c r="G128" s="33"/>
      <c r="H128" s="2">
        <f>H129+H130</f>
        <v>0</v>
      </c>
      <c r="I128" s="2">
        <f>I129+I130</f>
        <v>0</v>
      </c>
    </row>
    <row r="129" spans="1:12" s="10" customFormat="1" ht="15" hidden="1" x14ac:dyDescent="0.2">
      <c r="A129" s="21" t="s">
        <v>20</v>
      </c>
      <c r="B129" s="32" t="s">
        <v>25</v>
      </c>
      <c r="C129" s="33" t="s">
        <v>21</v>
      </c>
      <c r="D129" s="33" t="s">
        <v>22</v>
      </c>
      <c r="E129" s="33" t="s">
        <v>33</v>
      </c>
      <c r="F129" s="33" t="s">
        <v>16</v>
      </c>
      <c r="G129" s="32" t="s">
        <v>9</v>
      </c>
      <c r="H129" s="2">
        <f>H132</f>
        <v>0</v>
      </c>
      <c r="I129" s="2">
        <f>I132</f>
        <v>0</v>
      </c>
    </row>
    <row r="130" spans="1:12" s="10" customFormat="1" ht="15" hidden="1" x14ac:dyDescent="0.2">
      <c r="A130" s="21" t="s">
        <v>48</v>
      </c>
      <c r="B130" s="32" t="s">
        <v>25</v>
      </c>
      <c r="C130" s="33" t="s">
        <v>21</v>
      </c>
      <c r="D130" s="33" t="s">
        <v>22</v>
      </c>
      <c r="E130" s="33" t="s">
        <v>33</v>
      </c>
      <c r="F130" s="33" t="s">
        <v>16</v>
      </c>
      <c r="G130" s="32" t="s">
        <v>47</v>
      </c>
      <c r="H130" s="2">
        <f>H133</f>
        <v>0</v>
      </c>
      <c r="I130" s="2">
        <f>I133</f>
        <v>0</v>
      </c>
    </row>
    <row r="131" spans="1:12" s="10" customFormat="1" ht="28.5" hidden="1" x14ac:dyDescent="0.2">
      <c r="A131" s="22" t="s">
        <v>40</v>
      </c>
      <c r="B131" s="32" t="s">
        <v>25</v>
      </c>
      <c r="C131" s="33" t="s">
        <v>21</v>
      </c>
      <c r="D131" s="33" t="s">
        <v>22</v>
      </c>
      <c r="E131" s="33" t="s">
        <v>33</v>
      </c>
      <c r="F131" s="32" t="s">
        <v>16</v>
      </c>
      <c r="G131" s="33"/>
      <c r="H131" s="2">
        <f>H132+H133</f>
        <v>0</v>
      </c>
      <c r="I131" s="2">
        <f>I132+I133</f>
        <v>0</v>
      </c>
    </row>
    <row r="132" spans="1:12" s="10" customFormat="1" ht="15" hidden="1" x14ac:dyDescent="0.2">
      <c r="A132" s="21" t="s">
        <v>20</v>
      </c>
      <c r="B132" s="32" t="s">
        <v>25</v>
      </c>
      <c r="C132" s="33" t="s">
        <v>21</v>
      </c>
      <c r="D132" s="33" t="s">
        <v>22</v>
      </c>
      <c r="E132" s="33" t="s">
        <v>33</v>
      </c>
      <c r="F132" s="33" t="s">
        <v>16</v>
      </c>
      <c r="G132" s="32" t="s">
        <v>9</v>
      </c>
      <c r="H132" s="2"/>
      <c r="I132" s="2"/>
      <c r="K132" s="11"/>
      <c r="L132" s="11"/>
    </row>
    <row r="133" spans="1:12" s="10" customFormat="1" ht="15" hidden="1" x14ac:dyDescent="0.2">
      <c r="A133" s="21" t="s">
        <v>48</v>
      </c>
      <c r="B133" s="32" t="s">
        <v>25</v>
      </c>
      <c r="C133" s="33" t="s">
        <v>21</v>
      </c>
      <c r="D133" s="33" t="s">
        <v>22</v>
      </c>
      <c r="E133" s="33" t="s">
        <v>33</v>
      </c>
      <c r="F133" s="33" t="s">
        <v>16</v>
      </c>
      <c r="G133" s="32" t="s">
        <v>47</v>
      </c>
      <c r="H133" s="2"/>
      <c r="I133" s="2"/>
      <c r="K133" s="11"/>
      <c r="L133" s="11"/>
    </row>
    <row r="134" spans="1:12" s="10" customFormat="1" ht="40.5" hidden="1" customHeight="1" x14ac:dyDescent="0.2">
      <c r="A134" s="12" t="s">
        <v>52</v>
      </c>
      <c r="B134" s="32" t="s">
        <v>25</v>
      </c>
      <c r="C134" s="33" t="s">
        <v>21</v>
      </c>
      <c r="D134" s="33" t="s">
        <v>53</v>
      </c>
      <c r="E134" s="33" t="s">
        <v>51</v>
      </c>
      <c r="F134" s="33"/>
      <c r="G134" s="32"/>
      <c r="H134" s="2">
        <f>H135</f>
        <v>0</v>
      </c>
      <c r="I134" s="2">
        <f>I135</f>
        <v>0</v>
      </c>
      <c r="K134" s="11"/>
      <c r="L134" s="11"/>
    </row>
    <row r="135" spans="1:12" s="10" customFormat="1" ht="30" hidden="1" x14ac:dyDescent="0.2">
      <c r="A135" s="21" t="s">
        <v>19</v>
      </c>
      <c r="B135" s="32" t="s">
        <v>25</v>
      </c>
      <c r="C135" s="33" t="s">
        <v>21</v>
      </c>
      <c r="D135" s="33" t="s">
        <v>53</v>
      </c>
      <c r="E135" s="33" t="s">
        <v>51</v>
      </c>
      <c r="F135" s="33" t="s">
        <v>12</v>
      </c>
      <c r="G135" s="32"/>
      <c r="H135" s="2">
        <f>H138</f>
        <v>0</v>
      </c>
      <c r="I135" s="2">
        <f>I138</f>
        <v>0</v>
      </c>
      <c r="K135" s="11"/>
      <c r="L135" s="11"/>
    </row>
    <row r="136" spans="1:12" s="10" customFormat="1" ht="15" hidden="1" x14ac:dyDescent="0.2">
      <c r="A136" s="21" t="s">
        <v>13</v>
      </c>
      <c r="B136" s="32" t="s">
        <v>25</v>
      </c>
      <c r="C136" s="33" t="s">
        <v>21</v>
      </c>
      <c r="D136" s="33" t="s">
        <v>53</v>
      </c>
      <c r="E136" s="33" t="s">
        <v>51</v>
      </c>
      <c r="F136" s="33" t="s">
        <v>14</v>
      </c>
      <c r="G136" s="32"/>
      <c r="H136" s="2">
        <f>H137</f>
        <v>0</v>
      </c>
      <c r="I136" s="2">
        <f>I137</f>
        <v>0</v>
      </c>
      <c r="K136" s="11"/>
      <c r="L136" s="11"/>
    </row>
    <row r="137" spans="1:12" s="10" customFormat="1" ht="30" hidden="1" x14ac:dyDescent="0.2">
      <c r="A137" s="21" t="s">
        <v>15</v>
      </c>
      <c r="B137" s="32" t="s">
        <v>25</v>
      </c>
      <c r="C137" s="33" t="s">
        <v>21</v>
      </c>
      <c r="D137" s="33" t="s">
        <v>53</v>
      </c>
      <c r="E137" s="33" t="s">
        <v>51</v>
      </c>
      <c r="F137" s="33" t="s">
        <v>16</v>
      </c>
      <c r="G137" s="32"/>
      <c r="H137" s="2">
        <f>H138</f>
        <v>0</v>
      </c>
      <c r="I137" s="2">
        <f>I138</f>
        <v>0</v>
      </c>
      <c r="K137" s="11"/>
      <c r="L137" s="11"/>
    </row>
    <row r="138" spans="1:12" s="10" customFormat="1" ht="15" hidden="1" x14ac:dyDescent="0.2">
      <c r="A138" s="21" t="s">
        <v>48</v>
      </c>
      <c r="B138" s="32" t="s">
        <v>25</v>
      </c>
      <c r="C138" s="33" t="s">
        <v>21</v>
      </c>
      <c r="D138" s="33" t="s">
        <v>53</v>
      </c>
      <c r="E138" s="33" t="s">
        <v>51</v>
      </c>
      <c r="F138" s="33" t="s">
        <v>16</v>
      </c>
      <c r="G138" s="32" t="s">
        <v>47</v>
      </c>
      <c r="H138" s="2">
        <f>H140</f>
        <v>0</v>
      </c>
      <c r="I138" s="2">
        <f>I140</f>
        <v>0</v>
      </c>
      <c r="K138" s="11"/>
      <c r="L138" s="11"/>
    </row>
    <row r="139" spans="1:12" s="10" customFormat="1" ht="42.75" hidden="1" x14ac:dyDescent="0.2">
      <c r="A139" s="22" t="s">
        <v>38</v>
      </c>
      <c r="B139" s="32" t="s">
        <v>25</v>
      </c>
      <c r="C139" s="33" t="s">
        <v>21</v>
      </c>
      <c r="D139" s="33" t="s">
        <v>53</v>
      </c>
      <c r="E139" s="33" t="s">
        <v>51</v>
      </c>
      <c r="F139" s="33" t="s">
        <v>16</v>
      </c>
      <c r="G139" s="32"/>
      <c r="H139" s="2">
        <f>H140</f>
        <v>0</v>
      </c>
      <c r="I139" s="2">
        <f>I140</f>
        <v>0</v>
      </c>
      <c r="K139" s="11"/>
      <c r="L139" s="11"/>
    </row>
    <row r="140" spans="1:12" s="10" customFormat="1" ht="15" hidden="1" x14ac:dyDescent="0.2">
      <c r="A140" s="21" t="s">
        <v>48</v>
      </c>
      <c r="B140" s="32" t="s">
        <v>25</v>
      </c>
      <c r="C140" s="33" t="s">
        <v>21</v>
      </c>
      <c r="D140" s="33" t="s">
        <v>53</v>
      </c>
      <c r="E140" s="33" t="s">
        <v>51</v>
      </c>
      <c r="F140" s="33" t="s">
        <v>16</v>
      </c>
      <c r="G140" s="32" t="s">
        <v>47</v>
      </c>
      <c r="H140" s="2"/>
      <c r="I140" s="2"/>
      <c r="K140" s="11"/>
      <c r="L140" s="11"/>
    </row>
    <row r="141" spans="1:12" s="10" customFormat="1" ht="15.75" hidden="1" x14ac:dyDescent="0.2">
      <c r="A141" s="12" t="s">
        <v>43</v>
      </c>
      <c r="B141" s="39" t="s">
        <v>25</v>
      </c>
      <c r="C141" s="40" t="s">
        <v>18</v>
      </c>
      <c r="D141" s="40" t="s">
        <v>26</v>
      </c>
      <c r="E141" s="39"/>
      <c r="F141" s="40"/>
      <c r="G141" s="39"/>
      <c r="H141" s="1">
        <f>H142</f>
        <v>0</v>
      </c>
      <c r="I141" s="1">
        <f t="shared" ref="I141:I144" si="15">I142</f>
        <v>0</v>
      </c>
    </row>
    <row r="142" spans="1:12" s="14" customFormat="1" ht="30" hidden="1" x14ac:dyDescent="0.2">
      <c r="A142" s="21" t="s">
        <v>19</v>
      </c>
      <c r="B142" s="32" t="s">
        <v>25</v>
      </c>
      <c r="C142" s="33" t="s">
        <v>18</v>
      </c>
      <c r="D142" s="33" t="s">
        <v>26</v>
      </c>
      <c r="E142" s="33" t="s">
        <v>74</v>
      </c>
      <c r="F142" s="32" t="s">
        <v>12</v>
      </c>
      <c r="G142" s="33"/>
      <c r="H142" s="2">
        <f>H143</f>
        <v>0</v>
      </c>
      <c r="I142" s="2">
        <f t="shared" si="15"/>
        <v>0</v>
      </c>
    </row>
    <row r="143" spans="1:12" s="14" customFormat="1" ht="15.75" hidden="1" x14ac:dyDescent="0.2">
      <c r="A143" s="21" t="s">
        <v>13</v>
      </c>
      <c r="B143" s="32" t="s">
        <v>25</v>
      </c>
      <c r="C143" s="33" t="s">
        <v>18</v>
      </c>
      <c r="D143" s="33" t="s">
        <v>26</v>
      </c>
      <c r="E143" s="33" t="s">
        <v>74</v>
      </c>
      <c r="F143" s="32" t="s">
        <v>14</v>
      </c>
      <c r="G143" s="33"/>
      <c r="H143" s="2">
        <f>H144</f>
        <v>0</v>
      </c>
      <c r="I143" s="2">
        <f t="shared" si="15"/>
        <v>0</v>
      </c>
    </row>
    <row r="144" spans="1:12" s="14" customFormat="1" ht="30" hidden="1" x14ac:dyDescent="0.2">
      <c r="A144" s="21" t="s">
        <v>15</v>
      </c>
      <c r="B144" s="32" t="s">
        <v>25</v>
      </c>
      <c r="C144" s="33" t="s">
        <v>18</v>
      </c>
      <c r="D144" s="33" t="s">
        <v>26</v>
      </c>
      <c r="E144" s="33" t="s">
        <v>74</v>
      </c>
      <c r="F144" s="32" t="s">
        <v>16</v>
      </c>
      <c r="G144" s="33"/>
      <c r="H144" s="2">
        <f>H145</f>
        <v>0</v>
      </c>
      <c r="I144" s="2">
        <f t="shared" si="15"/>
        <v>0</v>
      </c>
    </row>
    <row r="145" spans="1:12" s="14" customFormat="1" ht="15.75" hidden="1" x14ac:dyDescent="0.2">
      <c r="A145" s="21" t="s">
        <v>20</v>
      </c>
      <c r="B145" s="32" t="s">
        <v>25</v>
      </c>
      <c r="C145" s="33" t="s">
        <v>18</v>
      </c>
      <c r="D145" s="33" t="s">
        <v>26</v>
      </c>
      <c r="E145" s="33" t="s">
        <v>74</v>
      </c>
      <c r="F145" s="33" t="s">
        <v>16</v>
      </c>
      <c r="G145" s="32" t="s">
        <v>9</v>
      </c>
      <c r="H145" s="2">
        <f>H149+H147+H151+H153</f>
        <v>0</v>
      </c>
      <c r="I145" s="2">
        <f>I149+I147+I151+I153</f>
        <v>0</v>
      </c>
    </row>
    <row r="146" spans="1:12" s="14" customFormat="1" ht="28.5" hidden="1" x14ac:dyDescent="0.2">
      <c r="A146" s="22" t="s">
        <v>75</v>
      </c>
      <c r="B146" s="32" t="s">
        <v>25</v>
      </c>
      <c r="C146" s="33" t="s">
        <v>18</v>
      </c>
      <c r="D146" s="33" t="s">
        <v>26</v>
      </c>
      <c r="E146" s="33" t="s">
        <v>74</v>
      </c>
      <c r="F146" s="32" t="s">
        <v>16</v>
      </c>
      <c r="G146" s="33"/>
      <c r="H146" s="2">
        <f>H147</f>
        <v>0</v>
      </c>
      <c r="I146" s="2">
        <f>I147</f>
        <v>0</v>
      </c>
    </row>
    <row r="147" spans="1:12" s="14" customFormat="1" ht="15.75" hidden="1" x14ac:dyDescent="0.2">
      <c r="A147" s="21" t="s">
        <v>20</v>
      </c>
      <c r="B147" s="32" t="s">
        <v>25</v>
      </c>
      <c r="C147" s="33" t="s">
        <v>18</v>
      </c>
      <c r="D147" s="33" t="s">
        <v>26</v>
      </c>
      <c r="E147" s="33" t="s">
        <v>74</v>
      </c>
      <c r="F147" s="33" t="s">
        <v>16</v>
      </c>
      <c r="G147" s="32" t="s">
        <v>9</v>
      </c>
      <c r="H147" s="2">
        <v>0</v>
      </c>
      <c r="I147" s="2">
        <v>0</v>
      </c>
      <c r="J147" s="11"/>
      <c r="K147" s="11"/>
      <c r="L147" s="11"/>
    </row>
    <row r="148" spans="1:12" s="14" customFormat="1" ht="28.5" hidden="1" x14ac:dyDescent="0.2">
      <c r="A148" s="22" t="s">
        <v>45</v>
      </c>
      <c r="B148" s="32" t="s">
        <v>25</v>
      </c>
      <c r="C148" s="33" t="s">
        <v>18</v>
      </c>
      <c r="D148" s="33" t="s">
        <v>26</v>
      </c>
      <c r="E148" s="33" t="s">
        <v>74</v>
      </c>
      <c r="F148" s="32" t="s">
        <v>16</v>
      </c>
      <c r="G148" s="33"/>
      <c r="H148" s="2">
        <f>H149</f>
        <v>0</v>
      </c>
      <c r="I148" s="2">
        <f>I149</f>
        <v>0</v>
      </c>
    </row>
    <row r="149" spans="1:12" s="14" customFormat="1" ht="15.75" hidden="1" x14ac:dyDescent="0.2">
      <c r="A149" s="21" t="s">
        <v>20</v>
      </c>
      <c r="B149" s="32" t="s">
        <v>25</v>
      </c>
      <c r="C149" s="33" t="s">
        <v>18</v>
      </c>
      <c r="D149" s="33" t="s">
        <v>26</v>
      </c>
      <c r="E149" s="33" t="s">
        <v>74</v>
      </c>
      <c r="F149" s="33" t="s">
        <v>16</v>
      </c>
      <c r="G149" s="32" t="s">
        <v>9</v>
      </c>
      <c r="H149" s="2">
        <v>0</v>
      </c>
      <c r="I149" s="2">
        <v>0</v>
      </c>
      <c r="J149" s="11"/>
      <c r="K149" s="11"/>
      <c r="L149" s="11"/>
    </row>
    <row r="150" spans="1:12" s="14" customFormat="1" ht="28.5" hidden="1" x14ac:dyDescent="0.2">
      <c r="A150" s="22" t="s">
        <v>76</v>
      </c>
      <c r="B150" s="32" t="s">
        <v>25</v>
      </c>
      <c r="C150" s="33" t="s">
        <v>18</v>
      </c>
      <c r="D150" s="33" t="s">
        <v>26</v>
      </c>
      <c r="E150" s="33" t="s">
        <v>74</v>
      </c>
      <c r="F150" s="32" t="s">
        <v>16</v>
      </c>
      <c r="G150" s="33"/>
      <c r="H150" s="2">
        <f>H151</f>
        <v>0</v>
      </c>
      <c r="I150" s="2">
        <f>I151</f>
        <v>0</v>
      </c>
    </row>
    <row r="151" spans="1:12" s="14" customFormat="1" ht="15.75" hidden="1" x14ac:dyDescent="0.2">
      <c r="A151" s="21" t="s">
        <v>20</v>
      </c>
      <c r="B151" s="32" t="s">
        <v>25</v>
      </c>
      <c r="C151" s="33" t="s">
        <v>18</v>
      </c>
      <c r="D151" s="33" t="s">
        <v>26</v>
      </c>
      <c r="E151" s="33" t="s">
        <v>74</v>
      </c>
      <c r="F151" s="33" t="s">
        <v>16</v>
      </c>
      <c r="G151" s="32" t="s">
        <v>9</v>
      </c>
      <c r="H151" s="2">
        <v>0</v>
      </c>
      <c r="I151" s="2">
        <v>0</v>
      </c>
      <c r="J151" s="11"/>
      <c r="K151" s="11"/>
      <c r="L151" s="11"/>
    </row>
    <row r="152" spans="1:12" s="14" customFormat="1" ht="42.75" hidden="1" x14ac:dyDescent="0.2">
      <c r="A152" s="22" t="s">
        <v>77</v>
      </c>
      <c r="B152" s="32" t="s">
        <v>25</v>
      </c>
      <c r="C152" s="33" t="s">
        <v>18</v>
      </c>
      <c r="D152" s="33" t="s">
        <v>26</v>
      </c>
      <c r="E152" s="33" t="s">
        <v>74</v>
      </c>
      <c r="F152" s="32" t="s">
        <v>16</v>
      </c>
      <c r="G152" s="33"/>
      <c r="H152" s="2">
        <f>H153</f>
        <v>0</v>
      </c>
      <c r="I152" s="2">
        <f>I153</f>
        <v>0</v>
      </c>
    </row>
    <row r="153" spans="1:12" s="14" customFormat="1" ht="15.75" hidden="1" x14ac:dyDescent="0.2">
      <c r="A153" s="21" t="s">
        <v>20</v>
      </c>
      <c r="B153" s="32" t="s">
        <v>25</v>
      </c>
      <c r="C153" s="33" t="s">
        <v>18</v>
      </c>
      <c r="D153" s="33" t="s">
        <v>26</v>
      </c>
      <c r="E153" s="33" t="s">
        <v>74</v>
      </c>
      <c r="F153" s="33" t="s">
        <v>16</v>
      </c>
      <c r="G153" s="32" t="s">
        <v>9</v>
      </c>
      <c r="H153" s="2">
        <v>0</v>
      </c>
      <c r="I153" s="2">
        <v>0</v>
      </c>
      <c r="J153" s="11"/>
      <c r="K153" s="11"/>
      <c r="L153" s="11"/>
    </row>
    <row r="154" spans="1:12" s="10" customFormat="1" ht="15.75" hidden="1" x14ac:dyDescent="0.2">
      <c r="A154" s="12" t="s">
        <v>78</v>
      </c>
      <c r="B154" s="39" t="s">
        <v>25</v>
      </c>
      <c r="C154" s="40" t="s">
        <v>18</v>
      </c>
      <c r="D154" s="40" t="s">
        <v>79</v>
      </c>
      <c r="E154" s="39"/>
      <c r="F154" s="40"/>
      <c r="G154" s="39"/>
      <c r="H154" s="1">
        <f>H155</f>
        <v>0</v>
      </c>
      <c r="I154" s="1">
        <f t="shared" ref="I154:I157" si="16">I155</f>
        <v>0</v>
      </c>
    </row>
    <row r="155" spans="1:12" s="14" customFormat="1" ht="30" hidden="1" x14ac:dyDescent="0.2">
      <c r="A155" s="21" t="s">
        <v>19</v>
      </c>
      <c r="B155" s="32" t="s">
        <v>25</v>
      </c>
      <c r="C155" s="33" t="s">
        <v>18</v>
      </c>
      <c r="D155" s="33" t="s">
        <v>79</v>
      </c>
      <c r="E155" s="33" t="s">
        <v>74</v>
      </c>
      <c r="F155" s="32" t="s">
        <v>12</v>
      </c>
      <c r="G155" s="33"/>
      <c r="H155" s="2">
        <f>H156</f>
        <v>0</v>
      </c>
      <c r="I155" s="2">
        <f t="shared" si="16"/>
        <v>0</v>
      </c>
    </row>
    <row r="156" spans="1:12" s="14" customFormat="1" ht="15.75" hidden="1" x14ac:dyDescent="0.2">
      <c r="A156" s="21" t="s">
        <v>13</v>
      </c>
      <c r="B156" s="32" t="s">
        <v>25</v>
      </c>
      <c r="C156" s="33" t="s">
        <v>18</v>
      </c>
      <c r="D156" s="33" t="s">
        <v>79</v>
      </c>
      <c r="E156" s="33" t="s">
        <v>74</v>
      </c>
      <c r="F156" s="32" t="s">
        <v>14</v>
      </c>
      <c r="G156" s="33"/>
      <c r="H156" s="2">
        <f>H157</f>
        <v>0</v>
      </c>
      <c r="I156" s="2">
        <f t="shared" si="16"/>
        <v>0</v>
      </c>
    </row>
    <row r="157" spans="1:12" s="14" customFormat="1" ht="30" hidden="1" x14ac:dyDescent="0.2">
      <c r="A157" s="21" t="s">
        <v>15</v>
      </c>
      <c r="B157" s="32" t="s">
        <v>25</v>
      </c>
      <c r="C157" s="33" t="s">
        <v>18</v>
      </c>
      <c r="D157" s="33" t="s">
        <v>79</v>
      </c>
      <c r="E157" s="33" t="s">
        <v>74</v>
      </c>
      <c r="F157" s="32" t="s">
        <v>16</v>
      </c>
      <c r="G157" s="33"/>
      <c r="H157" s="2">
        <f>H158</f>
        <v>0</v>
      </c>
      <c r="I157" s="2">
        <f t="shared" si="16"/>
        <v>0</v>
      </c>
    </row>
    <row r="158" spans="1:12" s="14" customFormat="1" ht="15.75" hidden="1" x14ac:dyDescent="0.2">
      <c r="A158" s="21" t="s">
        <v>20</v>
      </c>
      <c r="B158" s="32" t="s">
        <v>25</v>
      </c>
      <c r="C158" s="33" t="s">
        <v>18</v>
      </c>
      <c r="D158" s="33" t="s">
        <v>79</v>
      </c>
      <c r="E158" s="33" t="s">
        <v>74</v>
      </c>
      <c r="F158" s="33" t="s">
        <v>16</v>
      </c>
      <c r="G158" s="32" t="s">
        <v>9</v>
      </c>
      <c r="H158" s="2">
        <f>H162+H160+H164</f>
        <v>0</v>
      </c>
      <c r="I158" s="2">
        <f>I162+I160+I164</f>
        <v>0</v>
      </c>
    </row>
    <row r="159" spans="1:12" s="14" customFormat="1" ht="28.5" hidden="1" x14ac:dyDescent="0.2">
      <c r="A159" s="22" t="s">
        <v>80</v>
      </c>
      <c r="B159" s="32" t="s">
        <v>25</v>
      </c>
      <c r="C159" s="33" t="s">
        <v>18</v>
      </c>
      <c r="D159" s="33" t="s">
        <v>79</v>
      </c>
      <c r="E159" s="33" t="s">
        <v>74</v>
      </c>
      <c r="F159" s="32" t="s">
        <v>16</v>
      </c>
      <c r="G159" s="33"/>
      <c r="H159" s="2">
        <f>H160</f>
        <v>0</v>
      </c>
      <c r="I159" s="2">
        <f>I160</f>
        <v>0</v>
      </c>
    </row>
    <row r="160" spans="1:12" s="14" customFormat="1" ht="15.75" hidden="1" x14ac:dyDescent="0.2">
      <c r="A160" s="21" t="s">
        <v>20</v>
      </c>
      <c r="B160" s="32" t="s">
        <v>25</v>
      </c>
      <c r="C160" s="33" t="s">
        <v>18</v>
      </c>
      <c r="D160" s="33" t="s">
        <v>79</v>
      </c>
      <c r="E160" s="33" t="s">
        <v>74</v>
      </c>
      <c r="F160" s="33" t="s">
        <v>16</v>
      </c>
      <c r="G160" s="32" t="s">
        <v>9</v>
      </c>
      <c r="H160" s="2">
        <v>0</v>
      </c>
      <c r="I160" s="2">
        <v>0</v>
      </c>
      <c r="J160" s="11"/>
      <c r="K160" s="11"/>
      <c r="L160" s="11"/>
    </row>
    <row r="161" spans="1:12" s="14" customFormat="1" ht="15.75" hidden="1" x14ac:dyDescent="0.2">
      <c r="A161" s="22" t="s">
        <v>81</v>
      </c>
      <c r="B161" s="32" t="s">
        <v>25</v>
      </c>
      <c r="C161" s="33" t="s">
        <v>18</v>
      </c>
      <c r="D161" s="33" t="s">
        <v>79</v>
      </c>
      <c r="E161" s="33" t="s">
        <v>74</v>
      </c>
      <c r="F161" s="32" t="s">
        <v>16</v>
      </c>
      <c r="G161" s="33"/>
      <c r="H161" s="2">
        <f>H162</f>
        <v>0</v>
      </c>
      <c r="I161" s="2">
        <f>I162</f>
        <v>0</v>
      </c>
    </row>
    <row r="162" spans="1:12" s="14" customFormat="1" ht="15.75" hidden="1" x14ac:dyDescent="0.2">
      <c r="A162" s="21" t="s">
        <v>20</v>
      </c>
      <c r="B162" s="32" t="s">
        <v>25</v>
      </c>
      <c r="C162" s="33" t="s">
        <v>18</v>
      </c>
      <c r="D162" s="33" t="s">
        <v>79</v>
      </c>
      <c r="E162" s="33" t="s">
        <v>74</v>
      </c>
      <c r="F162" s="33" t="s">
        <v>16</v>
      </c>
      <c r="G162" s="32" t="s">
        <v>9</v>
      </c>
      <c r="H162" s="2">
        <v>0</v>
      </c>
      <c r="I162" s="2">
        <v>0</v>
      </c>
      <c r="J162" s="11"/>
      <c r="K162" s="11"/>
      <c r="L162" s="11"/>
    </row>
    <row r="163" spans="1:12" s="14" customFormat="1" ht="28.5" hidden="1" x14ac:dyDescent="0.2">
      <c r="A163" s="22" t="s">
        <v>82</v>
      </c>
      <c r="B163" s="32" t="s">
        <v>25</v>
      </c>
      <c r="C163" s="33" t="s">
        <v>18</v>
      </c>
      <c r="D163" s="33" t="s">
        <v>79</v>
      </c>
      <c r="E163" s="33" t="s">
        <v>74</v>
      </c>
      <c r="F163" s="32" t="s">
        <v>16</v>
      </c>
      <c r="G163" s="33"/>
      <c r="H163" s="2">
        <f>H164</f>
        <v>0</v>
      </c>
      <c r="I163" s="2">
        <f>I164</f>
        <v>0</v>
      </c>
    </row>
    <row r="164" spans="1:12" s="14" customFormat="1" ht="15.75" hidden="1" x14ac:dyDescent="0.2">
      <c r="A164" s="21" t="s">
        <v>20</v>
      </c>
      <c r="B164" s="32" t="s">
        <v>25</v>
      </c>
      <c r="C164" s="33" t="s">
        <v>18</v>
      </c>
      <c r="D164" s="33" t="s">
        <v>79</v>
      </c>
      <c r="E164" s="33" t="s">
        <v>74</v>
      </c>
      <c r="F164" s="33" t="s">
        <v>16</v>
      </c>
      <c r="G164" s="32" t="s">
        <v>9</v>
      </c>
      <c r="H164" s="2">
        <v>0</v>
      </c>
      <c r="I164" s="2">
        <v>0</v>
      </c>
      <c r="J164" s="11"/>
      <c r="K164" s="11"/>
      <c r="L164" s="11"/>
    </row>
    <row r="165" spans="1:12" s="14" customFormat="1" ht="15.75" hidden="1" x14ac:dyDescent="0.2">
      <c r="A165" s="12" t="s">
        <v>66</v>
      </c>
      <c r="B165" s="32" t="s">
        <v>25</v>
      </c>
      <c r="C165" s="33" t="s">
        <v>55</v>
      </c>
      <c r="D165" s="33" t="s">
        <v>54</v>
      </c>
      <c r="E165" s="33" t="s">
        <v>23</v>
      </c>
      <c r="F165" s="33" t="s">
        <v>16</v>
      </c>
      <c r="G165" s="32"/>
      <c r="H165" s="2">
        <v>0</v>
      </c>
      <c r="I165" s="2">
        <f>I166</f>
        <v>0</v>
      </c>
      <c r="J165" s="11"/>
      <c r="K165" s="11"/>
      <c r="L165" s="11"/>
    </row>
    <row r="166" spans="1:12" s="14" customFormat="1" ht="30" hidden="1" x14ac:dyDescent="0.2">
      <c r="A166" s="21" t="s">
        <v>19</v>
      </c>
      <c r="B166" s="32" t="s">
        <v>25</v>
      </c>
      <c r="C166" s="33" t="s">
        <v>55</v>
      </c>
      <c r="D166" s="33" t="s">
        <v>54</v>
      </c>
      <c r="E166" s="33" t="s">
        <v>23</v>
      </c>
      <c r="F166" s="33" t="s">
        <v>12</v>
      </c>
      <c r="G166" s="32"/>
      <c r="H166" s="2">
        <v>0</v>
      </c>
      <c r="I166" s="2">
        <f>I167</f>
        <v>0</v>
      </c>
      <c r="J166" s="11"/>
      <c r="K166" s="11"/>
      <c r="L166" s="11"/>
    </row>
    <row r="167" spans="1:12" s="14" customFormat="1" ht="15.75" hidden="1" x14ac:dyDescent="0.2">
      <c r="A167" s="21" t="s">
        <v>13</v>
      </c>
      <c r="B167" s="32" t="s">
        <v>25</v>
      </c>
      <c r="C167" s="33" t="s">
        <v>55</v>
      </c>
      <c r="D167" s="33" t="s">
        <v>54</v>
      </c>
      <c r="E167" s="33" t="s">
        <v>23</v>
      </c>
      <c r="F167" s="33" t="s">
        <v>14</v>
      </c>
      <c r="G167" s="32"/>
      <c r="H167" s="2">
        <v>0</v>
      </c>
      <c r="I167" s="2">
        <f>I168</f>
        <v>0</v>
      </c>
      <c r="J167" s="11"/>
      <c r="K167" s="11"/>
      <c r="L167" s="11"/>
    </row>
    <row r="168" spans="1:12" s="14" customFormat="1" ht="30" hidden="1" x14ac:dyDescent="0.2">
      <c r="A168" s="21" t="s">
        <v>15</v>
      </c>
      <c r="B168" s="32" t="s">
        <v>25</v>
      </c>
      <c r="C168" s="33" t="s">
        <v>55</v>
      </c>
      <c r="D168" s="33" t="s">
        <v>54</v>
      </c>
      <c r="E168" s="33" t="s">
        <v>23</v>
      </c>
      <c r="F168" s="33" t="s">
        <v>16</v>
      </c>
      <c r="G168" s="32"/>
      <c r="H168" s="2">
        <v>0</v>
      </c>
      <c r="I168" s="2">
        <f>I169</f>
        <v>0</v>
      </c>
      <c r="J168" s="11"/>
      <c r="K168" s="11"/>
      <c r="L168" s="11"/>
    </row>
    <row r="169" spans="1:12" s="14" customFormat="1" ht="15.75" hidden="1" x14ac:dyDescent="0.2">
      <c r="A169" s="21" t="s">
        <v>48</v>
      </c>
      <c r="B169" s="32" t="s">
        <v>25</v>
      </c>
      <c r="C169" s="33" t="s">
        <v>55</v>
      </c>
      <c r="D169" s="33" t="s">
        <v>54</v>
      </c>
      <c r="E169" s="33" t="s">
        <v>23</v>
      </c>
      <c r="F169" s="33" t="s">
        <v>16</v>
      </c>
      <c r="G169" s="32" t="s">
        <v>47</v>
      </c>
      <c r="H169" s="2">
        <v>0</v>
      </c>
      <c r="I169" s="2">
        <f>I171</f>
        <v>0</v>
      </c>
      <c r="J169" s="11"/>
      <c r="K169" s="11"/>
      <c r="L169" s="11"/>
    </row>
    <row r="170" spans="1:12" s="14" customFormat="1" ht="28.5" hidden="1" x14ac:dyDescent="0.2">
      <c r="A170" s="22" t="s">
        <v>56</v>
      </c>
      <c r="B170" s="32" t="s">
        <v>25</v>
      </c>
      <c r="C170" s="33" t="s">
        <v>55</v>
      </c>
      <c r="D170" s="33" t="s">
        <v>54</v>
      </c>
      <c r="E170" s="33" t="s">
        <v>23</v>
      </c>
      <c r="F170" s="33" t="s">
        <v>16</v>
      </c>
      <c r="G170" s="32"/>
      <c r="H170" s="2">
        <v>0</v>
      </c>
      <c r="I170" s="2">
        <f>I171</f>
        <v>0</v>
      </c>
      <c r="J170" s="11"/>
      <c r="K170" s="11"/>
      <c r="L170" s="11"/>
    </row>
    <row r="171" spans="1:12" s="14" customFormat="1" ht="15.75" hidden="1" x14ac:dyDescent="0.2">
      <c r="A171" s="21" t="s">
        <v>48</v>
      </c>
      <c r="B171" s="32" t="s">
        <v>25</v>
      </c>
      <c r="C171" s="33" t="s">
        <v>55</v>
      </c>
      <c r="D171" s="33" t="s">
        <v>54</v>
      </c>
      <c r="E171" s="33" t="s">
        <v>23</v>
      </c>
      <c r="F171" s="33" t="s">
        <v>16</v>
      </c>
      <c r="G171" s="32" t="s">
        <v>47</v>
      </c>
      <c r="H171" s="2">
        <v>0</v>
      </c>
      <c r="I171" s="2"/>
      <c r="J171" s="11"/>
      <c r="K171" s="11"/>
      <c r="L171" s="11"/>
    </row>
    <row r="172" spans="1:12" s="10" customFormat="1" ht="36" customHeight="1" x14ac:dyDescent="0.3">
      <c r="A172" s="60" t="s">
        <v>84</v>
      </c>
      <c r="B172" s="60"/>
      <c r="C172" s="60"/>
      <c r="D172" s="60"/>
      <c r="E172" s="60"/>
      <c r="F172" s="60"/>
      <c r="G172" s="60"/>
      <c r="H172" s="60"/>
      <c r="I172" s="60"/>
    </row>
    <row r="175" spans="1:12" ht="54" customHeight="1" x14ac:dyDescent="0.2">
      <c r="A175" s="18"/>
      <c r="B175" s="18"/>
      <c r="C175" s="18"/>
      <c r="D175" s="18"/>
      <c r="E175" s="18"/>
      <c r="F175" s="18"/>
      <c r="G175" s="18"/>
      <c r="H175" s="3"/>
      <c r="I175" s="3"/>
    </row>
  </sheetData>
  <mergeCells count="12">
    <mergeCell ref="F11:I11"/>
    <mergeCell ref="A10:I10"/>
    <mergeCell ref="A172:I172"/>
    <mergeCell ref="A1:I1"/>
    <mergeCell ref="A2:I2"/>
    <mergeCell ref="A3:I3"/>
    <mergeCell ref="A9:I9"/>
    <mergeCell ref="A4:I4"/>
    <mergeCell ref="A5:I5"/>
    <mergeCell ref="A6:I6"/>
    <mergeCell ref="A7:I7"/>
    <mergeCell ref="A8:I8"/>
  </mergeCells>
  <phoneticPr fontId="1" type="noConversion"/>
  <pageMargins left="1.1811023622047245" right="0.39370078740157483" top="0.78740157480314965" bottom="0.78740157480314965" header="0" footer="0"/>
  <pageSetup paperSize="9" scale="54" fitToWidth="0" fitToHeight="0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Вед.свод</vt:lpstr>
      <vt:lpstr>Вед.свод!Заголовки_для_печати</vt:lpstr>
      <vt:lpstr>Вед.свод!Область_печати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Susoeva</cp:lastModifiedBy>
  <cp:lastPrinted>2024-11-15T08:41:07Z</cp:lastPrinted>
  <dcterms:created xsi:type="dcterms:W3CDTF">2013-11-29T08:39:22Z</dcterms:created>
  <dcterms:modified xsi:type="dcterms:W3CDTF">2024-11-27T13:38:11Z</dcterms:modified>
</cp:coreProperties>
</file>