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360" yWindow="375" windowWidth="18735" windowHeight="8130"/>
  </bookViews>
  <sheets>
    <sheet name="Дор фонд Пр 18" sheetId="1" r:id="rId1"/>
  </sheets>
  <definedNames>
    <definedName name="_xlnm.Print_Area" localSheetId="0">'Дор фонд Пр 18'!$A$1:$C$58</definedName>
  </definedNames>
  <calcPr calcId="152511"/>
</workbook>
</file>

<file path=xl/calcChain.xml><?xml version="1.0" encoding="utf-8"?>
<calcChain xmlns="http://schemas.openxmlformats.org/spreadsheetml/2006/main">
  <c r="B22" i="1" l="1"/>
  <c r="B23" i="1"/>
  <c r="B20" i="1" s="1"/>
  <c r="B19" i="1"/>
  <c r="C27" i="1" l="1"/>
  <c r="B27" i="1"/>
  <c r="C22" i="1"/>
  <c r="B21" i="1" l="1"/>
  <c r="C23" i="1"/>
  <c r="C48" i="1"/>
  <c r="B48" i="1"/>
  <c r="B51" i="1"/>
  <c r="C51" i="1" l="1"/>
  <c r="B54" i="1" l="1"/>
  <c r="C45" i="1"/>
  <c r="B45" i="1"/>
  <c r="B36" i="1" l="1"/>
  <c r="C20" i="1"/>
  <c r="C42" i="1"/>
  <c r="B42" i="1"/>
  <c r="C24" i="1"/>
  <c r="B24" i="1"/>
  <c r="C39" i="1"/>
  <c r="B39" i="1"/>
  <c r="C36" i="1"/>
  <c r="C33" i="1"/>
  <c r="B33" i="1"/>
  <c r="C30" i="1"/>
  <c r="B30" i="1"/>
  <c r="C54" i="1"/>
  <c r="C21" i="1" l="1"/>
  <c r="C19" i="1"/>
  <c r="C17" i="1" s="1"/>
  <c r="B18" i="1"/>
  <c r="B14" i="1" s="1"/>
  <c r="C18" i="1" l="1"/>
  <c r="C14" i="1" s="1"/>
</calcChain>
</file>

<file path=xl/sharedStrings.xml><?xml version="1.0" encoding="utf-8"?>
<sst xmlns="http://schemas.openxmlformats.org/spreadsheetml/2006/main" count="60" uniqueCount="35">
  <si>
    <t>тыс.рублей</t>
  </si>
  <si>
    <t>Наименование показателя</t>
  </si>
  <si>
    <t>Сумма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</si>
  <si>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</si>
  <si>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</si>
  <si>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</si>
  <si>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</si>
  <si>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</si>
  <si>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</si>
  <si>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</si>
  <si>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</si>
  <si>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Благоустройство дворовых территорий в рамках реализации МП "Формирование современной городской среды на территории города Орла на 2018-2024 годы"</t>
  </si>
  <si>
    <t xml:space="preserve"> 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</si>
  <si>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</si>
  <si>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</si>
  <si>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</si>
  <si>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</si>
  <si>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2025 год</t>
  </si>
  <si>
    <t>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</si>
  <si>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</si>
  <si>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</si>
  <si>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2026 год</t>
  </si>
  <si>
    <t>Прогнозируемое поступление доходов и распределение бюджетных ассигнований Дорожного фонда города Орла на плановый период 2025 - 2026 годов</t>
  </si>
  <si>
    <t>Капитальный ремонт автомобильных дорог общего пользования местного значения</t>
  </si>
  <si>
    <t>Муниципальная программа "Комплексное развитие улично-дорожной сети города Орла на 2022-2026 годы", Муниципальная программа "Адресная инвестиционая программа города Орла"</t>
  </si>
  <si>
    <t>Начальник финансового управления администрации города Орла                                    Н.В. Зубцова</t>
  </si>
  <si>
    <t>Устройство интеллектуальных транспортных систем по организации дорожного движения в городе Орле</t>
  </si>
  <si>
    <t>Приложение 18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</si>
  <si>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</si>
  <si>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</si>
  <si>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</si>
  <si>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18</t>
  </si>
  <si>
    <t xml:space="preserve">к решению Орловского городского Совета народных депутатов </t>
  </si>
  <si>
    <t>№ 47/0720-ГС от  22 декабря 2023 года</t>
  </si>
  <si>
    <t>№ 59/0867 - ГС от 27 ноября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</si>
</sst>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&quot;$&quot;#,##0_);\(&quot;$&quot;#,##0\)"/>
  </numFmts>
  <fonts count="27" x14ac:knownFonts="1">
    <font>
      <sz val="10"/>
      <name val="Arial"/>
    </font>
    <font>
      <sz val="11"/>
      <color indexed="8"/>
      <name val="Calibri"/>
      <family val="2"/>
      <charset val="204"/>
    </font>
    <font>
      <sz val="12"/>
      <color indexed="8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2"/>
      <name val="Times New Roman"/>
      <family val="1"/>
      <charset val="204"/>
    </font>
    <font>
      <sz val="12"/>
      <name val="Calibri"/>
      <family val="2"/>
      <charset val="204"/>
    </font>
    <font>
      <sz val="13"/>
      <name val="Times New Roman"/>
      <family val="1"/>
      <charset val="204"/>
    </font>
    <font>
      <sz val="10"/>
      <color indexed="8"/>
      <name val="Arial"/>
      <family val="2"/>
    </font>
    <font>
      <sz val="10"/>
      <color indexed="10"/>
      <name val="Calibri"/>
      <family val="2"/>
      <charset val="204"/>
    </font>
    <font>
      <sz val="13"/>
      <name val="Times New Roman"/>
      <family val="1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i/>
      <sz val="10"/>
      <color indexed="10"/>
      <name val="Calibri"/>
      <family val="2"/>
      <charset val="204"/>
    </font>
    <font>
      <sz val="13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">
    <xf numFmtId="0" fontId="0" fillId="0" borderId="0"/>
    <xf numFmtId="0" fontId="1" fillId="0" borderId="0"/>
    <xf numFmtId="0" fontId="10" fillId="0" borderId="0"/>
    <xf numFmtId="4" fontId="14" fillId="0" borderId="3">
      <alignment horizontal="right" vertical="center" shrinkToFit="1"/>
    </xf>
    <xf numFmtId="0" fontId="17" fillId="0" borderId="0">
      <alignment wrapText="1"/>
    </xf>
    <xf numFmtId="164" fontId="14" fillId="0" borderId="3">
      <alignment horizontal="right" vertical="center"/>
    </xf>
    <xf numFmtId="165" fontId="18" fillId="0" borderId="4">
      <alignment horizontal="right" vertical="center" shrinkToFit="1"/>
    </xf>
    <xf numFmtId="49" fontId="17" fillId="0" borderId="3">
      <alignment horizontal="center" vertical="center" wrapText="1"/>
    </xf>
    <xf numFmtId="49" fontId="14" fillId="0" borderId="3">
      <alignment horizontal="left" vertical="center" wrapText="1"/>
    </xf>
    <xf numFmtId="0" fontId="1" fillId="0" borderId="0"/>
    <xf numFmtId="164" fontId="21" fillId="0" borderId="4">
      <alignment horizontal="right" vertical="center" shrinkToFit="1"/>
    </xf>
    <xf numFmtId="0" fontId="21" fillId="0" borderId="0"/>
    <xf numFmtId="49" fontId="22" fillId="0" borderId="4">
      <alignment horizontal="center" vertical="center" wrapText="1"/>
    </xf>
    <xf numFmtId="0" fontId="24" fillId="0" borderId="4">
      <alignment horizontal="center" vertical="center" wrapText="1"/>
    </xf>
  </cellStyleXfs>
  <cellXfs count="46">
    <xf numFmtId="0" fontId="0" fillId="0" borderId="0" xfId="0"/>
    <xf numFmtId="0" fontId="2" fillId="0" borderId="0" xfId="1" applyFont="1" applyFill="1"/>
    <xf numFmtId="164" fontId="7" fillId="0" borderId="1" xfId="1" applyNumberFormat="1" applyFont="1" applyFill="1" applyBorder="1" applyAlignment="1" applyProtection="1">
      <alignment horizontal="right" vertical="center" wrapText="1"/>
    </xf>
    <xf numFmtId="0" fontId="12" fillId="0" borderId="0" xfId="1" applyFont="1" applyFill="1"/>
    <xf numFmtId="0" fontId="11" fillId="0" borderId="0" xfId="1" applyFont="1" applyFill="1"/>
    <xf numFmtId="49" fontId="11" fillId="0" borderId="2" xfId="2" applyNumberFormat="1" applyFont="1" applyFill="1" applyBorder="1" applyAlignment="1" applyProtection="1">
      <alignment horizontal="justify" vertical="center" wrapText="1"/>
    </xf>
    <xf numFmtId="0" fontId="15" fillId="0" borderId="0" xfId="1" applyFont="1" applyFill="1"/>
    <xf numFmtId="0" fontId="19" fillId="0" borderId="0" xfId="1" applyFont="1" applyFill="1"/>
    <xf numFmtId="0" fontId="8" fillId="0" borderId="2" xfId="0" applyFont="1" applyFill="1" applyBorder="1" applyAlignment="1" applyProtection="1">
      <alignment horizontal="left" vertical="top" wrapText="1" indent="2"/>
      <protection locked="0"/>
    </xf>
    <xf numFmtId="0" fontId="8" fillId="0" borderId="0" xfId="1" applyFont="1" applyFill="1"/>
    <xf numFmtId="0" fontId="8" fillId="0" borderId="0" xfId="0" applyFont="1" applyFill="1" applyBorder="1" applyAlignment="1" applyProtection="1">
      <alignment horizontal="left" vertical="top" wrapText="1" indent="2"/>
      <protection locked="0"/>
    </xf>
    <xf numFmtId="164" fontId="9" fillId="0" borderId="0" xfId="3" applyNumberFormat="1" applyFont="1" applyFill="1" applyBorder="1" applyProtection="1">
      <alignment horizontal="right" vertical="center" shrinkToFit="1"/>
    </xf>
    <xf numFmtId="164" fontId="9" fillId="0" borderId="1" xfId="3" applyNumberFormat="1" applyFont="1" applyFill="1" applyBorder="1" applyProtection="1">
      <alignment horizontal="right" vertical="center" shrinkToFit="1"/>
    </xf>
    <xf numFmtId="164" fontId="13" fillId="0" borderId="1" xfId="3" applyNumberFormat="1" applyFont="1" applyFill="1" applyBorder="1" applyProtection="1">
      <alignment horizontal="right" vertical="center" shrinkToFit="1"/>
    </xf>
    <xf numFmtId="3" fontId="4" fillId="0" borderId="0" xfId="0" applyNumberFormat="1" applyFont="1" applyFill="1" applyBorder="1" applyAlignment="1">
      <alignment horizontal="right"/>
    </xf>
    <xf numFmtId="0" fontId="9" fillId="0" borderId="1" xfId="0" applyFont="1" applyFill="1" applyBorder="1" applyAlignment="1" applyProtection="1">
      <alignment vertical="center" wrapText="1"/>
      <protection locked="0"/>
    </xf>
    <xf numFmtId="49" fontId="11" fillId="0" borderId="2" xfId="2" applyNumberFormat="1" applyFont="1" applyFill="1" applyBorder="1" applyAlignment="1" applyProtection="1">
      <alignment horizontal="justify" vertical="top" wrapText="1"/>
    </xf>
    <xf numFmtId="164" fontId="13" fillId="0" borderId="1" xfId="0" applyNumberFormat="1" applyFont="1" applyFill="1" applyBorder="1" applyAlignment="1">
      <alignment vertical="center"/>
    </xf>
    <xf numFmtId="0" fontId="16" fillId="0" borderId="0" xfId="0" applyFont="1"/>
    <xf numFmtId="0" fontId="20" fillId="2" borderId="0" xfId="0" applyFont="1" applyFill="1"/>
    <xf numFmtId="0" fontId="16" fillId="2" borderId="0" xfId="0" applyFont="1" applyFill="1" applyAlignment="1">
      <alignment horizontal="right" vertical="top"/>
    </xf>
    <xf numFmtId="0" fontId="13" fillId="2" borderId="0" xfId="0" applyFont="1" applyFill="1" applyAlignment="1">
      <alignment horizontal="right"/>
    </xf>
    <xf numFmtId="164" fontId="13" fillId="2" borderId="1" xfId="0" applyNumberFormat="1" applyFont="1" applyFill="1" applyBorder="1" applyAlignment="1">
      <alignment vertical="center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49" fontId="11" fillId="0" borderId="2" xfId="2" applyNumberFormat="1" applyFont="1" applyFill="1" applyBorder="1" applyAlignment="1" applyProtection="1">
      <alignment horizontal="left" vertical="top" wrapText="1" indent="1"/>
    </xf>
    <xf numFmtId="0" fontId="8" fillId="0" borderId="2" xfId="0" applyFont="1" applyFill="1" applyBorder="1" applyAlignment="1" applyProtection="1">
      <alignment horizontal="left" vertical="top" wrapText="1" indent="3"/>
      <protection locked="0"/>
    </xf>
    <xf numFmtId="4" fontId="11" fillId="0" borderId="2" xfId="2" applyNumberFormat="1" applyFont="1" applyFill="1" applyBorder="1" applyAlignment="1" applyProtection="1">
      <alignment horizontal="left" vertical="top" wrapText="1" indent="1"/>
    </xf>
    <xf numFmtId="0" fontId="11" fillId="2" borderId="2" xfId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 indent="2"/>
      <protection locked="0"/>
    </xf>
    <xf numFmtId="3" fontId="5" fillId="0" borderId="1" xfId="0" applyNumberFormat="1" applyFont="1" applyFill="1" applyBorder="1" applyAlignment="1">
      <alignment horizontal="center" vertical="center" wrapText="1"/>
    </xf>
    <xf numFmtId="3" fontId="16" fillId="2" borderId="1" xfId="0" applyNumberFormat="1" applyFont="1" applyFill="1" applyBorder="1" applyAlignment="1">
      <alignment vertical="top"/>
    </xf>
    <xf numFmtId="49" fontId="11" fillId="2" borderId="1" xfId="2" applyNumberFormat="1" applyFont="1" applyFill="1" applyBorder="1" applyAlignment="1" applyProtection="1">
      <alignment horizontal="left" vertical="top" wrapText="1" indent="1"/>
    </xf>
    <xf numFmtId="0" fontId="8" fillId="2" borderId="1" xfId="0" applyFont="1" applyFill="1" applyBorder="1" applyAlignment="1" applyProtection="1">
      <alignment horizontal="left" vertical="top" wrapText="1" indent="2"/>
      <protection locked="0"/>
    </xf>
    <xf numFmtId="164" fontId="9" fillId="2" borderId="1" xfId="3" applyNumberFormat="1" applyFont="1" applyFill="1" applyBorder="1" applyProtection="1">
      <alignment horizontal="right" vertical="center" shrinkToFit="1"/>
    </xf>
    <xf numFmtId="164" fontId="13" fillId="2" borderId="1" xfId="3" applyNumberFormat="1" applyFont="1" applyFill="1" applyBorder="1" applyProtection="1">
      <alignment horizontal="right" vertical="center" shrinkToFit="1"/>
    </xf>
    <xf numFmtId="0" fontId="25" fillId="0" borderId="0" xfId="0" applyFont="1" applyBorder="1"/>
    <xf numFmtId="0" fontId="25" fillId="0" borderId="0" xfId="0" applyFont="1" applyFill="1" applyBorder="1" applyAlignment="1">
      <alignment vertical="top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23" fillId="0" borderId="0" xfId="3" applyNumberFormat="1" applyFont="1" applyBorder="1" applyAlignment="1" applyProtection="1">
      <alignment horizontal="left" wrapText="1"/>
    </xf>
    <xf numFmtId="0" fontId="26" fillId="0" borderId="0" xfId="0" applyFont="1" applyBorder="1" applyAlignment="1">
      <alignment horizontal="right"/>
    </xf>
    <xf numFmtId="0" fontId="25" fillId="0" borderId="0" xfId="0" applyFont="1" applyBorder="1" applyAlignment="1">
      <alignment horizontal="right"/>
    </xf>
    <xf numFmtId="0" fontId="26" fillId="2" borderId="0" xfId="0" applyFont="1" applyFill="1" applyBorder="1" applyAlignment="1">
      <alignment horizontal="right"/>
    </xf>
  </cellXfs>
  <cellStyles count="14">
    <cellStyle name="st36" xfId="5"/>
    <cellStyle name="st37" xfId="10"/>
    <cellStyle name="st38" xfId="6"/>
    <cellStyle name="xl22" xfId="12"/>
    <cellStyle name="xl25" xfId="7"/>
    <cellStyle name="xl27" xfId="11"/>
    <cellStyle name="xl28" xfId="8"/>
    <cellStyle name="xl30" xfId="4"/>
    <cellStyle name="xl42" xfId="13"/>
    <cellStyle name="xl45" xfId="3"/>
    <cellStyle name="Обычный" xfId="0" builtinId="0"/>
    <cellStyle name="Обычный 2" xfId="1"/>
    <cellStyle name="Обычный 2 10" xfId="9"/>
    <cellStyle name="Обычный_Доходы по новой классификации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tabSelected="1" view="pageBreakPreview" workbookViewId="0">
      <selection activeCell="A5" sqref="A5:C5"/>
    </sheetView>
  </sheetViews>
  <sheetFormatPr defaultColWidth="9.140625" defaultRowHeight="15.75" x14ac:dyDescent="0.25"/>
  <cols>
    <col min="1" max="1" width="83.28515625" style="1" customWidth="1"/>
    <col min="2" max="2" width="15.7109375" style="1" customWidth="1"/>
    <col min="3" max="3" width="19.140625" style="1" customWidth="1"/>
    <col min="4" max="16384" width="9.140625" style="1"/>
  </cols>
  <sheetData>
    <row r="1" spans="1:3" s="36" customFormat="1" ht="15" customHeight="1" x14ac:dyDescent="0.2">
      <c r="A1" s="43" t="s">
        <v>27</v>
      </c>
      <c r="B1" s="43"/>
      <c r="C1" s="43"/>
    </row>
    <row r="2" spans="1:3" s="36" customFormat="1" ht="15" customHeight="1" x14ac:dyDescent="0.2">
      <c r="A2" s="43" t="s">
        <v>28</v>
      </c>
      <c r="B2" s="43"/>
      <c r="C2" s="43"/>
    </row>
    <row r="3" spans="1:3" s="36" customFormat="1" ht="15" customHeight="1" x14ac:dyDescent="0.2">
      <c r="A3" s="43" t="s">
        <v>29</v>
      </c>
      <c r="B3" s="43"/>
      <c r="C3" s="43"/>
    </row>
    <row r="4" spans="1:3" s="37" customFormat="1" ht="15" customHeight="1" x14ac:dyDescent="0.2">
      <c r="A4" s="43" t="s">
        <v>30</v>
      </c>
      <c r="B4" s="43"/>
      <c r="C4" s="43"/>
    </row>
    <row r="5" spans="1:3" s="37" customFormat="1" ht="15" customHeight="1" x14ac:dyDescent="0.2">
      <c r="A5" s="43" t="s">
        <v>34</v>
      </c>
      <c r="B5" s="43"/>
      <c r="C5" s="43"/>
    </row>
    <row r="6" spans="1:3" s="36" customFormat="1" ht="15" customHeight="1" x14ac:dyDescent="0.2">
      <c r="A6" s="43" t="s">
        <v>31</v>
      </c>
      <c r="B6" s="43"/>
      <c r="C6" s="43"/>
    </row>
    <row r="7" spans="1:3" s="36" customFormat="1" ht="15" customHeight="1" x14ac:dyDescent="0.2">
      <c r="A7" s="43" t="s">
        <v>32</v>
      </c>
      <c r="B7" s="43"/>
      <c r="C7" s="43"/>
    </row>
    <row r="8" spans="1:3" s="36" customFormat="1" ht="15" customHeight="1" x14ac:dyDescent="0.2">
      <c r="A8" s="44" t="s">
        <v>30</v>
      </c>
      <c r="B8" s="44"/>
      <c r="C8" s="44"/>
    </row>
    <row r="9" spans="1:3" s="37" customFormat="1" ht="12" customHeight="1" x14ac:dyDescent="0.2">
      <c r="A9" s="45" t="s">
        <v>33</v>
      </c>
      <c r="B9" s="45"/>
      <c r="C9" s="45"/>
    </row>
    <row r="10" spans="1:3" ht="36" customHeight="1" x14ac:dyDescent="0.25">
      <c r="A10" s="41" t="s">
        <v>22</v>
      </c>
      <c r="B10" s="41"/>
      <c r="C10" s="41"/>
    </row>
    <row r="11" spans="1:3" ht="17.25" customHeight="1" x14ac:dyDescent="0.25">
      <c r="C11" s="14" t="s">
        <v>0</v>
      </c>
    </row>
    <row r="12" spans="1:3" x14ac:dyDescent="0.25">
      <c r="A12" s="38" t="s">
        <v>1</v>
      </c>
      <c r="B12" s="40" t="s">
        <v>2</v>
      </c>
      <c r="C12" s="40"/>
    </row>
    <row r="13" spans="1:3" x14ac:dyDescent="0.25">
      <c r="A13" s="39"/>
      <c r="B13" s="30" t="s">
        <v>17</v>
      </c>
      <c r="C13" s="30" t="s">
        <v>21</v>
      </c>
    </row>
    <row r="14" spans="1:3" s="4" customFormat="1" ht="16.5" x14ac:dyDescent="0.25">
      <c r="A14" s="23" t="s">
        <v>3</v>
      </c>
      <c r="B14" s="2">
        <f>B18</f>
        <v>1930769.7413300001</v>
      </c>
      <c r="C14" s="2">
        <f>C18</f>
        <v>1521909.09996</v>
      </c>
    </row>
    <row r="15" spans="1:3" s="4" customFormat="1" ht="16.5" x14ac:dyDescent="0.25">
      <c r="A15" s="24" t="s">
        <v>4</v>
      </c>
      <c r="B15" s="15"/>
      <c r="C15" s="15"/>
    </row>
    <row r="16" spans="1:3" s="3" customFormat="1" ht="16.5" x14ac:dyDescent="0.25">
      <c r="A16" s="16" t="s">
        <v>5</v>
      </c>
      <c r="B16" s="31">
        <v>16340</v>
      </c>
      <c r="C16" s="31">
        <v>15918</v>
      </c>
    </row>
    <row r="17" spans="1:3" s="3" customFormat="1" ht="16.5" x14ac:dyDescent="0.25">
      <c r="A17" s="16" t="s">
        <v>6</v>
      </c>
      <c r="B17" s="17">
        <v>1852657.9090100001</v>
      </c>
      <c r="C17" s="17">
        <f>C19</f>
        <v>1478570.09996</v>
      </c>
    </row>
    <row r="18" spans="1:3" s="4" customFormat="1" ht="16.5" x14ac:dyDescent="0.25">
      <c r="A18" s="23" t="s">
        <v>7</v>
      </c>
      <c r="B18" s="2">
        <f>B19+B20</f>
        <v>1930769.7413300001</v>
      </c>
      <c r="C18" s="2">
        <f>C19+C20</f>
        <v>1521909.09996</v>
      </c>
    </row>
    <row r="19" spans="1:3" s="9" customFormat="1" ht="16.5" x14ac:dyDescent="0.25">
      <c r="A19" s="8" t="s">
        <v>8</v>
      </c>
      <c r="B19" s="12">
        <f>B22+B55</f>
        <v>1852657.9090100001</v>
      </c>
      <c r="C19" s="12">
        <f>C22+C55</f>
        <v>1478570.09996</v>
      </c>
    </row>
    <row r="20" spans="1:3" s="9" customFormat="1" ht="16.5" x14ac:dyDescent="0.25">
      <c r="A20" s="8" t="s">
        <v>9</v>
      </c>
      <c r="B20" s="12">
        <f>B23+B56</f>
        <v>78111.832320000001</v>
      </c>
      <c r="C20" s="12">
        <f>C23+C56</f>
        <v>43339</v>
      </c>
    </row>
    <row r="21" spans="1:3" s="6" customFormat="1" ht="47.25" x14ac:dyDescent="0.2">
      <c r="A21" s="16" t="s">
        <v>24</v>
      </c>
      <c r="B21" s="13">
        <f>B22+B23</f>
        <v>1840886.50905</v>
      </c>
      <c r="C21" s="13">
        <f>C22+C23</f>
        <v>1432924.7</v>
      </c>
    </row>
    <row r="22" spans="1:3" s="6" customFormat="1" ht="16.5" x14ac:dyDescent="0.2">
      <c r="A22" s="8" t="s">
        <v>8</v>
      </c>
      <c r="B22" s="12">
        <f>B25+B28+B31+B34+B37+B40+B43+B46+B49+B52</f>
        <v>1763673.50905</v>
      </c>
      <c r="C22" s="12">
        <f>C25+C28+C31+C34+C37+C40+C43+C46+C49+C52</f>
        <v>1389585.7</v>
      </c>
    </row>
    <row r="23" spans="1:3" s="6" customFormat="1" ht="16.5" x14ac:dyDescent="0.2">
      <c r="A23" s="8" t="s">
        <v>9</v>
      </c>
      <c r="B23" s="12">
        <f>B26+B29+B32+B35+B38+B41+B44+B47+B50+B53</f>
        <v>77213</v>
      </c>
      <c r="C23" s="12">
        <f>C26+C32+C35+C38+C41+C44+C47+C50+C53</f>
        <v>43339</v>
      </c>
    </row>
    <row r="24" spans="1:3" s="6" customFormat="1" ht="31.5" x14ac:dyDescent="0.2">
      <c r="A24" s="25" t="s">
        <v>10</v>
      </c>
      <c r="B24" s="13">
        <f>B25+B26</f>
        <v>235962.20905</v>
      </c>
      <c r="C24" s="13">
        <f>C25+C26</f>
        <v>455</v>
      </c>
    </row>
    <row r="25" spans="1:3" s="7" customFormat="1" ht="16.5" x14ac:dyDescent="0.2">
      <c r="A25" s="8" t="s">
        <v>8</v>
      </c>
      <c r="B25" s="34">
        <v>223813.20905</v>
      </c>
      <c r="C25" s="34">
        <v>0</v>
      </c>
    </row>
    <row r="26" spans="1:3" s="7" customFormat="1" ht="16.5" x14ac:dyDescent="0.2">
      <c r="A26" s="8" t="s">
        <v>9</v>
      </c>
      <c r="B26" s="34">
        <v>12149</v>
      </c>
      <c r="C26" s="34">
        <v>455</v>
      </c>
    </row>
    <row r="27" spans="1:3" s="7" customFormat="1" ht="23.45" customHeight="1" x14ac:dyDescent="0.2">
      <c r="A27" s="32" t="s">
        <v>23</v>
      </c>
      <c r="B27" s="34">
        <f>B28+B29</f>
        <v>473</v>
      </c>
      <c r="C27" s="34">
        <f>C28+C29</f>
        <v>0</v>
      </c>
    </row>
    <row r="28" spans="1:3" s="7" customFormat="1" ht="16.5" hidden="1" x14ac:dyDescent="0.2">
      <c r="A28" s="33" t="s">
        <v>8</v>
      </c>
      <c r="B28" s="34">
        <v>0</v>
      </c>
      <c r="C28" s="34">
        <v>0</v>
      </c>
    </row>
    <row r="29" spans="1:3" s="7" customFormat="1" ht="16.5" x14ac:dyDescent="0.2">
      <c r="A29" s="33" t="s">
        <v>9</v>
      </c>
      <c r="B29" s="34">
        <v>473</v>
      </c>
      <c r="C29" s="34">
        <v>0</v>
      </c>
    </row>
    <row r="30" spans="1:3" s="6" customFormat="1" ht="16.5" x14ac:dyDescent="0.2">
      <c r="A30" s="25" t="s">
        <v>13</v>
      </c>
      <c r="B30" s="35">
        <f>B32+B31</f>
        <v>100</v>
      </c>
      <c r="C30" s="35">
        <f>C32+C31</f>
        <v>3947</v>
      </c>
    </row>
    <row r="31" spans="1:3" s="7" customFormat="1" ht="16.5" hidden="1" x14ac:dyDescent="0.2">
      <c r="A31" s="26" t="s">
        <v>8</v>
      </c>
      <c r="B31" s="34"/>
      <c r="C31" s="34"/>
    </row>
    <row r="32" spans="1:3" s="7" customFormat="1" ht="16.5" x14ac:dyDescent="0.2">
      <c r="A32" s="26" t="s">
        <v>9</v>
      </c>
      <c r="B32" s="34">
        <v>100</v>
      </c>
      <c r="C32" s="34">
        <v>3947</v>
      </c>
    </row>
    <row r="33" spans="1:3" s="6" customFormat="1" ht="16.5" x14ac:dyDescent="0.2">
      <c r="A33" s="25" t="s">
        <v>14</v>
      </c>
      <c r="B33" s="35">
        <f>B35+B34</f>
        <v>915658.19090000005</v>
      </c>
      <c r="C33" s="35">
        <f>C35+C34</f>
        <v>910218</v>
      </c>
    </row>
    <row r="34" spans="1:3" s="7" customFormat="1" ht="16.5" x14ac:dyDescent="0.2">
      <c r="A34" s="26" t="s">
        <v>8</v>
      </c>
      <c r="B34" s="34">
        <v>900000</v>
      </c>
      <c r="C34" s="34">
        <v>900000</v>
      </c>
    </row>
    <row r="35" spans="1:3" s="7" customFormat="1" ht="16.5" x14ac:dyDescent="0.2">
      <c r="A35" s="26" t="s">
        <v>9</v>
      </c>
      <c r="B35" s="34">
        <v>15658.190900000001</v>
      </c>
      <c r="C35" s="34">
        <v>10218</v>
      </c>
    </row>
    <row r="36" spans="1:3" s="6" customFormat="1" ht="78.75" x14ac:dyDescent="0.2">
      <c r="A36" s="27" t="s">
        <v>15</v>
      </c>
      <c r="B36" s="35">
        <f>B38+B37</f>
        <v>263061</v>
      </c>
      <c r="C36" s="35">
        <f>C38+C37</f>
        <v>300000</v>
      </c>
    </row>
    <row r="37" spans="1:3" s="7" customFormat="1" ht="16.5" x14ac:dyDescent="0.2">
      <c r="A37" s="26" t="s">
        <v>8</v>
      </c>
      <c r="B37" s="34">
        <v>257000</v>
      </c>
      <c r="C37" s="34">
        <v>300000</v>
      </c>
    </row>
    <row r="38" spans="1:3" s="7" customFormat="1" ht="16.5" x14ac:dyDescent="0.2">
      <c r="A38" s="26" t="s">
        <v>9</v>
      </c>
      <c r="B38" s="34">
        <v>6061</v>
      </c>
      <c r="C38" s="34">
        <v>0</v>
      </c>
    </row>
    <row r="39" spans="1:3" s="6" customFormat="1" ht="31.5" x14ac:dyDescent="0.2">
      <c r="A39" s="27" t="s">
        <v>16</v>
      </c>
      <c r="B39" s="35">
        <f>B41+B40</f>
        <v>300</v>
      </c>
      <c r="C39" s="35">
        <f>C41+C40</f>
        <v>1295.09393</v>
      </c>
    </row>
    <row r="40" spans="1:3" s="7" customFormat="1" ht="16.5" hidden="1" x14ac:dyDescent="0.2">
      <c r="A40" s="26" t="s">
        <v>8</v>
      </c>
      <c r="B40" s="34">
        <v>0</v>
      </c>
      <c r="C40" s="34">
        <v>0</v>
      </c>
    </row>
    <row r="41" spans="1:3" s="7" customFormat="1" ht="16.5" x14ac:dyDescent="0.2">
      <c r="A41" s="26" t="s">
        <v>9</v>
      </c>
      <c r="B41" s="34">
        <v>300</v>
      </c>
      <c r="C41" s="34">
        <v>1295.09393</v>
      </c>
    </row>
    <row r="42" spans="1:3" s="7" customFormat="1" ht="31.5" x14ac:dyDescent="0.2">
      <c r="A42" s="27" t="s">
        <v>26</v>
      </c>
      <c r="B42" s="34">
        <f>B43+B44</f>
        <v>23780.909099999997</v>
      </c>
      <c r="C42" s="34">
        <f>C43+C44</f>
        <v>90490.606069999994</v>
      </c>
    </row>
    <row r="43" spans="1:3" s="7" customFormat="1" ht="16.5" x14ac:dyDescent="0.2">
      <c r="A43" s="26" t="s">
        <v>8</v>
      </c>
      <c r="B43" s="34">
        <v>23543.1</v>
      </c>
      <c r="C43" s="34">
        <v>89585.7</v>
      </c>
    </row>
    <row r="44" spans="1:3" s="7" customFormat="1" ht="16.5" x14ac:dyDescent="0.2">
      <c r="A44" s="26" t="s">
        <v>9</v>
      </c>
      <c r="B44" s="34">
        <v>237.8091</v>
      </c>
      <c r="C44" s="34">
        <v>904.90607</v>
      </c>
    </row>
    <row r="45" spans="1:3" s="7" customFormat="1" ht="47.25" hidden="1" x14ac:dyDescent="0.2">
      <c r="A45" s="27" t="s">
        <v>18</v>
      </c>
      <c r="B45" s="34">
        <f>B46+B47</f>
        <v>0</v>
      </c>
      <c r="C45" s="34">
        <f>C46+C47</f>
        <v>0</v>
      </c>
    </row>
    <row r="46" spans="1:3" s="7" customFormat="1" ht="16.5" hidden="1" x14ac:dyDescent="0.2">
      <c r="A46" s="26" t="s">
        <v>8</v>
      </c>
      <c r="B46" s="34">
        <v>0</v>
      </c>
      <c r="C46" s="34">
        <v>0</v>
      </c>
    </row>
    <row r="47" spans="1:3" s="7" customFormat="1" ht="16.5" hidden="1" x14ac:dyDescent="0.2">
      <c r="A47" s="26" t="s">
        <v>9</v>
      </c>
      <c r="B47" s="34">
        <v>0</v>
      </c>
      <c r="C47" s="34"/>
    </row>
    <row r="48" spans="1:3" s="7" customFormat="1" ht="16.5" x14ac:dyDescent="0.2">
      <c r="A48" s="27" t="s">
        <v>20</v>
      </c>
      <c r="B48" s="34">
        <f>B49+B50</f>
        <v>9500</v>
      </c>
      <c r="C48" s="34">
        <f>C49+C50</f>
        <v>0</v>
      </c>
    </row>
    <row r="49" spans="1:3" s="7" customFormat="1" ht="16.5" x14ac:dyDescent="0.2">
      <c r="A49" s="26" t="s">
        <v>8</v>
      </c>
      <c r="B49" s="34">
        <v>9500</v>
      </c>
      <c r="C49" s="34">
        <v>0</v>
      </c>
    </row>
    <row r="50" spans="1:3" s="7" customFormat="1" ht="16.5" x14ac:dyDescent="0.2">
      <c r="A50" s="26" t="s">
        <v>9</v>
      </c>
      <c r="B50" s="34">
        <v>0</v>
      </c>
      <c r="C50" s="34">
        <v>0</v>
      </c>
    </row>
    <row r="51" spans="1:3" s="7" customFormat="1" ht="31.5" x14ac:dyDescent="0.2">
      <c r="A51" s="28" t="s">
        <v>19</v>
      </c>
      <c r="B51" s="22">
        <f>B52+B53</f>
        <v>392051.20000000001</v>
      </c>
      <c r="C51" s="22">
        <f>C52+C53</f>
        <v>126519</v>
      </c>
    </row>
    <row r="52" spans="1:3" s="7" customFormat="1" ht="16.5" x14ac:dyDescent="0.2">
      <c r="A52" s="29" t="s">
        <v>8</v>
      </c>
      <c r="B52" s="22">
        <v>349817.2</v>
      </c>
      <c r="C52" s="22">
        <v>100000</v>
      </c>
    </row>
    <row r="53" spans="1:3" s="7" customFormat="1" ht="16.5" x14ac:dyDescent="0.2">
      <c r="A53" s="29" t="s">
        <v>9</v>
      </c>
      <c r="B53" s="22">
        <v>42234</v>
      </c>
      <c r="C53" s="22">
        <v>26519</v>
      </c>
    </row>
    <row r="54" spans="1:3" s="6" customFormat="1" ht="31.5" x14ac:dyDescent="0.2">
      <c r="A54" s="5" t="s">
        <v>11</v>
      </c>
      <c r="B54" s="35">
        <f>B55+B56</f>
        <v>89883.232279999997</v>
      </c>
      <c r="C54" s="35">
        <f>C55+C56</f>
        <v>88984.399959999995</v>
      </c>
    </row>
    <row r="55" spans="1:3" s="7" customFormat="1" ht="16.5" x14ac:dyDescent="0.2">
      <c r="A55" s="8" t="s">
        <v>8</v>
      </c>
      <c r="B55" s="34">
        <v>88984.399959999995</v>
      </c>
      <c r="C55" s="34">
        <v>88984.399959999995</v>
      </c>
    </row>
    <row r="56" spans="1:3" s="7" customFormat="1" ht="16.5" x14ac:dyDescent="0.2">
      <c r="A56" s="8" t="s">
        <v>9</v>
      </c>
      <c r="B56" s="34">
        <v>898.83231999999998</v>
      </c>
      <c r="C56" s="34">
        <v>0</v>
      </c>
    </row>
    <row r="57" spans="1:3" s="7" customFormat="1" ht="29.25" customHeight="1" x14ac:dyDescent="0.2">
      <c r="A57" s="10"/>
      <c r="B57" s="11"/>
      <c r="C57" s="11"/>
    </row>
    <row r="58" spans="1:3" s="19" customFormat="1" ht="21.75" customHeight="1" x14ac:dyDescent="0.3">
      <c r="A58" s="42" t="s">
        <v>25</v>
      </c>
      <c r="B58" s="42"/>
      <c r="C58" s="42"/>
    </row>
    <row r="59" spans="1:3" s="19" customFormat="1" ht="16.5" x14ac:dyDescent="0.25">
      <c r="A59" s="18"/>
      <c r="B59" s="20"/>
      <c r="C59" s="21"/>
    </row>
    <row r="67" spans="3:3" x14ac:dyDescent="0.25">
      <c r="C67" s="1" t="s">
        <v>12</v>
      </c>
    </row>
  </sheetData>
  <mergeCells count="13">
    <mergeCell ref="A12:A13"/>
    <mergeCell ref="B12:C12"/>
    <mergeCell ref="A10:C10"/>
    <mergeCell ref="A58:C58"/>
    <mergeCell ref="A1:C1"/>
    <mergeCell ref="A2:C2"/>
    <mergeCell ref="A3:C3"/>
    <mergeCell ref="A4:C4"/>
    <mergeCell ref="A5:C5"/>
    <mergeCell ref="A6:C6"/>
    <mergeCell ref="A7:C7"/>
    <mergeCell ref="A8:C8"/>
    <mergeCell ref="A9:C9"/>
  </mergeCells>
  <pageMargins left="1.1811023622047245" right="0.39370078740157483" top="0.78740157480314965" bottom="0.78740157480314965" header="0.15748031496062992" footer="0.15748031496062992"/>
  <pageSetup paperSize="9" scale="71" fitToHeight="2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18</vt:lpstr>
      <vt:lpstr>'Дор фонд Пр 18'!Область_печати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Susoeva</cp:lastModifiedBy>
  <cp:lastPrinted>2024-11-27T10:53:44Z</cp:lastPrinted>
  <dcterms:created xsi:type="dcterms:W3CDTF">2019-12-24T13:48:19Z</dcterms:created>
  <dcterms:modified xsi:type="dcterms:W3CDTF">2024-11-27T13:39:57Z</dcterms:modified>
</cp:coreProperties>
</file>