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3"/>
  </bookViews>
  <sheets>
    <sheet name="Приложение 1" sheetId="1" r:id="rId1"/>
    <sheet name="Приложение 2" sheetId="4" r:id="rId2"/>
    <sheet name="Приложение 3" sheetId="9" r:id="rId3"/>
    <sheet name="Приложение 4" sheetId="10" r:id="rId4"/>
  </sheets>
  <definedNames>
    <definedName name="_xlnm.Print_Area" localSheetId="0">'Приложение 1'!$A$1:$C$19</definedName>
    <definedName name="_xlnm.Print_Area" localSheetId="1">'Приложение 2'!$A$1:$D$23</definedName>
    <definedName name="_xlnm.Print_Area" localSheetId="2">'Приложение 3'!$A$1:$E$87</definedName>
    <definedName name="_xlnm.Print_Area" localSheetId="3">'Приложение 4'!$A$1:$D$83</definedName>
  </definedNames>
  <calcPr calcId="124519"/>
</workbook>
</file>

<file path=xl/calcChain.xml><?xml version="1.0" encoding="utf-8"?>
<calcChain xmlns="http://schemas.openxmlformats.org/spreadsheetml/2006/main">
  <c r="D10" i="9"/>
  <c r="D49"/>
  <c r="D48" s="1"/>
  <c r="D47" s="1"/>
  <c r="D83" s="1"/>
  <c r="D51" i="10"/>
  <c r="C51"/>
  <c r="E12" i="9" l="1"/>
  <c r="E14"/>
  <c r="E16"/>
  <c r="E17"/>
  <c r="E18"/>
  <c r="E20"/>
  <c r="E21"/>
  <c r="E22"/>
  <c r="E24"/>
  <c r="E26"/>
  <c r="E27"/>
  <c r="E28"/>
  <c r="E30"/>
  <c r="E31"/>
  <c r="E33"/>
  <c r="E34"/>
  <c r="E36"/>
  <c r="E37"/>
  <c r="E39"/>
  <c r="E41"/>
  <c r="E42"/>
  <c r="E43"/>
  <c r="E44"/>
  <c r="E46"/>
  <c r="E50"/>
  <c r="E51"/>
  <c r="E53"/>
  <c r="E54"/>
  <c r="E55"/>
  <c r="E56"/>
  <c r="E57"/>
  <c r="E58"/>
  <c r="E59"/>
  <c r="E60"/>
  <c r="E61"/>
  <c r="E62"/>
  <c r="E63"/>
  <c r="E64"/>
  <c r="E67"/>
  <c r="E68"/>
  <c r="E70"/>
  <c r="E71"/>
  <c r="E72"/>
  <c r="E74"/>
  <c r="E75"/>
  <c r="E76"/>
  <c r="E78"/>
  <c r="E79"/>
  <c r="E80"/>
  <c r="E81"/>
  <c r="D18" i="4" l="1"/>
  <c r="D76" i="10" l="1"/>
  <c r="C76"/>
  <c r="D65"/>
  <c r="C65"/>
  <c r="C52" i="9"/>
  <c r="E52" s="1"/>
  <c r="C65"/>
  <c r="E65" s="1"/>
  <c r="D48" i="10"/>
  <c r="C48"/>
  <c r="C47" l="1"/>
  <c r="D47"/>
  <c r="C82" i="9"/>
  <c r="C49"/>
  <c r="E49" s="1"/>
  <c r="C73"/>
  <c r="E73" s="1"/>
  <c r="C69"/>
  <c r="E69" s="1"/>
  <c r="C45"/>
  <c r="E45" s="1"/>
  <c r="E82" l="1"/>
  <c r="C77"/>
  <c r="E77" s="1"/>
  <c r="C66"/>
  <c r="E66" s="1"/>
  <c r="C48" l="1"/>
  <c r="E48" s="1"/>
  <c r="D20" i="10"/>
  <c r="C20"/>
  <c r="C12"/>
  <c r="C47" i="9"/>
  <c r="C32"/>
  <c r="E32" s="1"/>
  <c r="C13"/>
  <c r="E13" s="1"/>
  <c r="D16" i="4"/>
  <c r="C16"/>
  <c r="C13"/>
  <c r="C11" i="1"/>
  <c r="C35" i="9"/>
  <c r="E35" s="1"/>
  <c r="C11"/>
  <c r="E11" s="1"/>
  <c r="D41" i="10"/>
  <c r="D39" s="1"/>
  <c r="C41"/>
  <c r="C39" s="1"/>
  <c r="D36"/>
  <c r="C36"/>
  <c r="D33"/>
  <c r="C33"/>
  <c r="D30"/>
  <c r="C30"/>
  <c r="D12"/>
  <c r="E47" i="9" l="1"/>
  <c r="C46" i="10"/>
  <c r="D46"/>
  <c r="C12" i="4"/>
  <c r="D26" i="10"/>
  <c r="D24" s="1"/>
  <c r="C26"/>
  <c r="C24" s="1"/>
  <c r="D16"/>
  <c r="C16"/>
  <c r="C40" i="9"/>
  <c r="C29"/>
  <c r="E29" s="1"/>
  <c r="C25"/>
  <c r="E25" s="1"/>
  <c r="C19"/>
  <c r="E19" s="1"/>
  <c r="C15"/>
  <c r="E15" s="1"/>
  <c r="E10" l="1"/>
  <c r="C38"/>
  <c r="E38" s="1"/>
  <c r="E40"/>
  <c r="C11" i="10"/>
  <c r="D11"/>
  <c r="C23" i="9"/>
  <c r="E23" s="1"/>
  <c r="C13" i="1"/>
  <c r="C10" s="1"/>
  <c r="C78" i="10" l="1"/>
  <c r="D78"/>
  <c r="C10" i="9"/>
  <c r="C83" l="1"/>
  <c r="E83" s="1"/>
  <c r="D13" i="4" l="1"/>
  <c r="D12" l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sz val="9"/>
            <color indexed="81"/>
            <rFont val="Tahoma"/>
            <family val="2"/>
            <charset val="204"/>
          </rPr>
          <t xml:space="preserve">Пакет акций АО "Гостиничный комплекс "Орел-Отель" 100%
</t>
        </r>
      </text>
    </comment>
  </commentList>
</comments>
</file>

<file path=xl/sharedStrings.xml><?xml version="1.0" encoding="utf-8"?>
<sst xmlns="http://schemas.openxmlformats.org/spreadsheetml/2006/main" count="358" uniqueCount="197">
  <si>
    <t xml:space="preserve"> №___________________________  от__________________________</t>
  </si>
  <si>
    <t>тыс.рублей</t>
  </si>
  <si>
    <t>Код</t>
  </si>
  <si>
    <t>Наименование показателя</t>
  </si>
  <si>
    <t>Сумма</t>
  </si>
  <si>
    <t>Источники финансирования дефицита бюджета</t>
  </si>
  <si>
    <t>01 02 00 00 00 0000 000</t>
  </si>
  <si>
    <t>01 02 00 00 04 0000 710</t>
  </si>
  <si>
    <t>01 02 00 00 04 0000 810</t>
  </si>
  <si>
    <t xml:space="preserve"> 01 03 00 00 00 0000 000
</t>
  </si>
  <si>
    <t>01 03 01 00 04 0000 710</t>
  </si>
  <si>
    <t>01 03 01 00 04 0000 810</t>
  </si>
  <si>
    <t xml:space="preserve"> 01 06 01 00 00 0000 000</t>
  </si>
  <si>
    <t xml:space="preserve">Акции  и  иные  формы  участия  в  капитале, находящиеся в государственной и муниципальной собственности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</si>
  <si>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</si>
  <si>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</si>
  <si>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Источники финансирования дефицита бюджета города Орла 
</t>
  </si>
  <si>
    <t>1 17 05040 04 0000 180</t>
  </si>
  <si>
    <t>Прочие неналоговые доходы бюджетов городских округов</t>
  </si>
  <si>
    <t>2 02 15001 04 0000 150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</si>
  <si>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</si>
  <si>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</si>
  <si>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</si>
  <si>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</si>
  <si>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</si>
  <si>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</si>
  <si>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</si>
  <si>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Приложение 4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</si>
  <si>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</si>
  <si>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</si>
  <si>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</si>
  <si>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 №________________________  от________________________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</si>
  <si>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</si>
  <si>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</si>
  <si>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</si>
  <si>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</si>
  <si>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</si>
  <si>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</si>
  <si>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</si>
  <si>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</si>
  <si>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</si>
  <si>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</si>
  <si>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1 05 00000 00 0000 000</t>
  </si>
  <si>
    <t>НАЛОГИ НА СОВОКУПНЫЙ ДОХОД</t>
  </si>
  <si>
    <t>1 05 03000 01 0000 110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</si>
  <si>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</si>
  <si>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</si>
  <si>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</si>
  <si>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</si>
  <si>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</si>
  <si>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</si>
  <si>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</si>
  <si>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</si>
  <si>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</si>
  <si>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</si>
  <si>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</si>
  <si>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</si>
  <si>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</si>
  <si>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</si>
  <si>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</si>
  <si>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</si>
  <si>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</si>
  <si>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</si>
  <si>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</si>
  <si>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</si>
  <si>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</si>
  <si>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</si>
  <si>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</si>
  <si>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</si>
  <si>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1 11 05312 04 0000 120
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</si>
  <si>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</si>
  <si>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</si>
  <si>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</si>
  <si>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</si>
  <si>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</si>
  <si>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</si>
  <si>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</si>
  <si>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</si>
  <si>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</si>
  <si>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</si>
  <si>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</si>
  <si>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</si>
  <si>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</si>
  <si>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</si>
  <si>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</si>
  <si>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</si>
  <si>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</si>
  <si>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</si>
  <si>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</si>
  <si>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</si>
  <si>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</si>
  <si>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</si>
  <si>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1 16 00000 00 0000 000</t>
  </si>
  <si>
    <t>ШТРАФЫ, САНКЦИИ, ВОЗМЕЩЕНИЕ УЩЕРБА</t>
  </si>
  <si>
    <t>1 17 00000 00 0000 000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</si>
  <si>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</si>
  <si>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</si>
  <si>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</si>
  <si>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</si>
  <si>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</si>
  <si>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</si>
  <si>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</si>
  <si>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ВСЕГО ДОХОДЫ</t>
  </si>
  <si>
    <t>Прогнозируемое поступление доходов в бюджет города Орла</t>
  </si>
  <si>
    <t>1 11 05 010 00 0000 120</t>
  </si>
  <si>
    <t>2024 год</t>
  </si>
  <si>
    <t>Совета народных депутатов</t>
  </si>
  <si>
    <t>Приложение 1</t>
  </si>
  <si>
    <t>Приложение 2</t>
  </si>
  <si>
    <t xml:space="preserve"> Приложение 3</t>
  </si>
  <si>
    <t xml:space="preserve"> к решению Орловского городского </t>
  </si>
  <si>
    <t xml:space="preserve">к решению Орловского городского </t>
  </si>
  <si>
    <t xml:space="preserve"> №_________________________  от________________________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</si>
  <si>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</si>
  <si>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</si>
  <si>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</si>
  <si>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городскими округами кредитов от кредитных организаций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</si>
  <si>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</si>
  <si>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Кредиты кредитных организаций в валюте Российской Федерации
</t>
  </si>
  <si>
    <t>Н.В. Зубцова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</si>
  <si>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</si>
  <si>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Источники финансирования дефицита бюджета города Орла на 2023 год </t>
  </si>
  <si>
    <t>на плановый период 2024 и 2025 годов</t>
  </si>
  <si>
    <t>2025 год</t>
  </si>
  <si>
    <t>Прогнозируемое поступление доходов в бюджет города Орла на 2023 год по источникам</t>
  </si>
  <si>
    <t>на плановый период 2024 и 2025 годов по источникам</t>
  </si>
  <si>
    <t>администрации города Орла</t>
  </si>
  <si>
    <t xml:space="preserve">Начальник финансового управления 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</si>
  <si>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</si>
  <si>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</si>
  <si>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2 02 20216 04 0000 150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</si>
  <si>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</si>
  <si>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</si>
  <si>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</si>
  <si>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</si>
  <si>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</si>
  <si>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</si>
  <si>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</si>
  <si>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2 02 25243 04 0000 150</t>
  </si>
  <si>
    <r>
      <t>Субсидии бюджетам городских округов на строительство и реконструкцию</t>
    </r>
    <r>
      <rPr>
        <sz val="12"/>
        <rFont val="Times New Roman"/>
        <family val="1"/>
        <charset val="204"/>
      </rPr>
      <t xml:space="preserve"> (модернизацию) объектов питьевого водоснабжения</t>
    </r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</si>
  <si>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</si>
  <si>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</si>
  <si>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</si>
  <si>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</si>
  <si>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2 02 25520 04 0000 150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</si>
  <si>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</si>
  <si>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2 02 25555 04 0000 150</t>
  </si>
  <si>
    <r>
      <t xml:space="preserve">Субсидии бюджетам городских округов на реализацию программ </t>
    </r>
    <r>
      <rPr>
        <sz val="12"/>
        <rFont val="Times New Roman"/>
        <family val="1"/>
        <charset val="204"/>
      </rPr>
      <t xml:space="preserve">формирования современной городской среды
</t>
    </r>
  </si>
  <si>
    <t>2 02 25753 04 0000 150</t>
  </si>
  <si>
    <t>2 02 29999 04 0000 150</t>
  </si>
  <si>
    <t>Прочие субсидии бюджетам городских округов</t>
  </si>
  <si>
    <t xml:space="preserve">2 02 30000 00 0000 150
</t>
  </si>
  <si>
    <t>Субвенции бюджетам бюджетной системы Российской Федерации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</si>
  <si>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</si>
  <si>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</si>
  <si>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</si>
  <si>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</si>
  <si>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</si>
  <si>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</si>
  <si>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</si>
  <si>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</si>
  <si>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</si>
  <si>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</si>
  <si>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</si>
  <si>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</si>
  <si>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</si>
  <si>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</si>
  <si>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2 02 35135 04 0000 150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</si>
  <si>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</si>
  <si>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2 02 35176 04 0000 150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</si>
  <si>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</si>
  <si>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2 02 39999 04 0000 150</t>
  </si>
  <si>
    <t>Прочие субвенции бюджетам городских округов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</si>
  <si>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</si>
  <si>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</si>
  <si>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</si>
  <si>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</si>
  <si>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2 02 45389 04 0000 150</t>
  </si>
  <si>
    <t>Межбюджетные трансферты, передаваемые бюджетам городских округов на развитие инфраструктуры дорожного хозяйства</t>
  </si>
  <si>
    <t>2 02 45418 04 0000 150</t>
  </si>
  <si>
    <t xml:space="preserve">Межбюджетные трансферты, передаваемые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
</t>
  </si>
  <si>
    <t>2 02 49999 04 0000 150</t>
  </si>
  <si>
    <t>2 02 25393 04 0000 150</t>
  </si>
  <si>
    <t>2 02 25013 04 0000 150</t>
  </si>
  <si>
    <t>Субсидии бюджетам городских округов на сокращение доли загрязненных сточных вод</t>
  </si>
  <si>
    <t>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</si>
  <si>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</si>
  <si>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r>
      <t xml:space="preserve">Субсидии бюджетам городских округов </t>
    </r>
    <r>
      <rPr>
        <sz val="12"/>
        <rFont val="Times New Roman"/>
        <family val="1"/>
        <charset val="204"/>
      </rPr>
  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</si>
  <si>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</si>
  <si>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</si>
  <si>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финансовое обеспечение дорожной деятельности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</si>
  <si>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</si>
  <si>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2 02 45269 04 0000 150</t>
  </si>
  <si>
    <t>Межбюджетные трансферты, передаваемые бюджетам городских округов на закупку контейнеров для раздельного накопления твердых коммунальных отходов</t>
  </si>
  <si>
    <t>Поправки</t>
  </si>
  <si>
    <t>Сумма с учетом поправок</t>
  </si>
  <si>
    <t xml:space="preserve">Прочие межбюджетные трансферты, передаваемые бюджетам городских округов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</si>
</sst>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"/>
      <family val="2"/>
      <charset val="204"/>
    </font>
    <font>
      <sz val="10"/>
      <color indexed="18"/>
      <name val="Times New Roman"/>
      <family val="1"/>
    </font>
    <font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sz val="13"/>
      <name val="Times New Roman"/>
      <family val="1"/>
    </font>
    <font>
      <sz val="12"/>
      <name val="Times New Roman"/>
      <family val="1"/>
      <charset val="204"/>
    </font>
    <font>
      <sz val="10"/>
      <color indexed="18"/>
      <name val="Arial"/>
      <family val="2"/>
      <charset val="204"/>
    </font>
    <font>
      <sz val="12"/>
      <name val="Times New Roman"/>
      <family val="1"/>
    </font>
    <font>
      <sz val="10"/>
      <color indexed="12"/>
      <name val="Arial"/>
      <family val="2"/>
      <charset val="204"/>
    </font>
    <font>
      <b/>
      <sz val="13"/>
      <color indexed="18"/>
      <name val="Times New Roman"/>
      <family val="1"/>
    </font>
    <font>
      <b/>
      <sz val="13"/>
      <color indexed="18"/>
      <name val="Times New Roman"/>
      <family val="1"/>
      <charset val="204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0000FF"/>
      <name val="Times New Roman"/>
      <family val="1"/>
    </font>
    <font>
      <sz val="14"/>
      <name val="Arial"/>
      <family val="2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sz val="13"/>
      <color rgb="FF0000FF"/>
      <name val="Times New Roman"/>
      <family val="1"/>
    </font>
    <font>
      <sz val="10"/>
      <color rgb="FF0000FF"/>
      <name val="Arial"/>
      <family val="2"/>
      <charset val="204"/>
    </font>
    <font>
      <b/>
      <sz val="13"/>
      <color rgb="FF0000FF"/>
      <name val="Times New Roman"/>
      <family val="1"/>
      <charset val="204"/>
    </font>
    <font>
      <b/>
      <sz val="13"/>
      <color rgb="FF0000FF"/>
      <name val="Times New Roman"/>
      <family val="1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4" fillId="0" borderId="0"/>
    <xf numFmtId="164" fontId="28" fillId="0" borderId="5">
      <alignment horizontal="right" vertical="center"/>
    </xf>
    <xf numFmtId="164" fontId="28" fillId="0" borderId="5">
      <alignment horizontal="right" vertical="center" shrinkToFit="1"/>
    </xf>
    <xf numFmtId="0" fontId="23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64" fontId="8" fillId="0" borderId="3" xfId="0" applyNumberFormat="1" applyFont="1" applyBorder="1" applyAlignment="1">
      <alignment horizontal="right" vertical="top"/>
    </xf>
    <xf numFmtId="0" fontId="9" fillId="0" borderId="0" xfId="0" applyFont="1"/>
    <xf numFmtId="0" fontId="10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 indent="2"/>
    </xf>
    <xf numFmtId="164" fontId="14" fillId="0" borderId="3" xfId="0" applyNumberFormat="1" applyFont="1" applyBorder="1" applyAlignment="1">
      <alignment vertical="top"/>
    </xf>
    <xf numFmtId="0" fontId="10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164" fontId="12" fillId="0" borderId="3" xfId="0" applyNumberFormat="1" applyFont="1" applyFill="1" applyBorder="1" applyAlignment="1">
      <alignment vertical="top"/>
    </xf>
    <xf numFmtId="0" fontId="15" fillId="0" borderId="0" xfId="0" applyFont="1" applyFill="1"/>
    <xf numFmtId="164" fontId="16" fillId="0" borderId="3" xfId="0" applyNumberFormat="1" applyFont="1" applyFill="1" applyBorder="1" applyAlignment="1">
      <alignment vertical="top"/>
    </xf>
    <xf numFmtId="0" fontId="15" fillId="0" borderId="0" xfId="0" applyFont="1"/>
    <xf numFmtId="164" fontId="14" fillId="0" borderId="3" xfId="0" applyNumberFormat="1" applyFont="1" applyBorder="1" applyAlignment="1">
      <alignment horizontal="right" vertical="top"/>
    </xf>
    <xf numFmtId="0" fontId="17" fillId="0" borderId="0" xfId="0" applyFont="1"/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164" fontId="8" fillId="0" borderId="3" xfId="0" applyNumberFormat="1" applyFont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/>
    </xf>
    <xf numFmtId="0" fontId="3" fillId="0" borderId="0" xfId="0" applyFont="1" applyFill="1"/>
    <xf numFmtId="4" fontId="8" fillId="0" borderId="0" xfId="0" applyNumberFormat="1" applyFont="1" applyBorder="1" applyAlignment="1">
      <alignment horizontal="right" vertical="center"/>
    </xf>
    <xf numFmtId="0" fontId="7" fillId="2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3" fillId="3" borderId="0" xfId="0" applyFont="1" applyFill="1"/>
    <xf numFmtId="0" fontId="1" fillId="0" borderId="0" xfId="0" applyFont="1" applyFill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/>
    <xf numFmtId="3" fontId="1" fillId="0" borderId="0" xfId="0" applyNumberFormat="1" applyFont="1"/>
    <xf numFmtId="0" fontId="21" fillId="0" borderId="3" xfId="0" applyFont="1" applyBorder="1" applyAlignment="1">
      <alignment vertical="top"/>
    </xf>
    <xf numFmtId="3" fontId="21" fillId="0" borderId="4" xfId="0" applyNumberFormat="1" applyFont="1" applyBorder="1" applyAlignment="1">
      <alignment vertical="top"/>
    </xf>
    <xf numFmtId="3" fontId="13" fillId="2" borderId="3" xfId="0" applyNumberFormat="1" applyFont="1" applyFill="1" applyBorder="1" applyAlignment="1">
      <alignment vertical="top"/>
    </xf>
    <xf numFmtId="3" fontId="13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3" fontId="13" fillId="0" borderId="3" xfId="0" applyNumberFormat="1" applyFont="1" applyBorder="1" applyAlignment="1">
      <alignment horizontal="right" vertical="top"/>
    </xf>
    <xf numFmtId="164" fontId="13" fillId="0" borderId="3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21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/>
    <xf numFmtId="164" fontId="13" fillId="0" borderId="3" xfId="0" applyNumberFormat="1" applyFont="1" applyFill="1" applyBorder="1" applyAlignment="1">
      <alignment horizontal="justify" vertical="top" wrapText="1"/>
    </xf>
    <xf numFmtId="0" fontId="26" fillId="2" borderId="0" xfId="0" applyFont="1" applyFill="1" applyAlignment="1">
      <alignment horizontal="center" vertical="top"/>
    </xf>
    <xf numFmtId="0" fontId="26" fillId="2" borderId="0" xfId="0" applyFont="1" applyFill="1" applyAlignment="1">
      <alignment vertical="top" wrapText="1"/>
    </xf>
    <xf numFmtId="0" fontId="26" fillId="2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top"/>
    </xf>
    <xf numFmtId="164" fontId="13" fillId="2" borderId="3" xfId="0" applyNumberFormat="1" applyFont="1" applyFill="1" applyBorder="1" applyAlignment="1">
      <alignment vertical="top"/>
    </xf>
    <xf numFmtId="0" fontId="27" fillId="0" borderId="0" xfId="0" applyFont="1"/>
    <xf numFmtId="164" fontId="0" fillId="0" borderId="0" xfId="0" applyNumberFormat="1"/>
    <xf numFmtId="0" fontId="3" fillId="0" borderId="0" xfId="0" applyFont="1" applyFill="1" applyBorder="1"/>
    <xf numFmtId="164" fontId="15" fillId="0" borderId="0" xfId="0" applyNumberFormat="1" applyFont="1" applyFill="1"/>
    <xf numFmtId="0" fontId="1" fillId="0" borderId="0" xfId="0" applyFont="1" applyBorder="1" applyAlignment="1">
      <alignment horizontal="center" vertical="top"/>
    </xf>
    <xf numFmtId="0" fontId="3" fillId="0" borderId="0" xfId="0" applyFont="1" applyAlignment="1"/>
    <xf numFmtId="165" fontId="9" fillId="0" borderId="0" xfId="0" applyNumberFormat="1" applyFont="1"/>
    <xf numFmtId="0" fontId="1" fillId="0" borderId="0" xfId="0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164" fontId="11" fillId="2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/>
    </xf>
    <xf numFmtId="164" fontId="13" fillId="2" borderId="3" xfId="0" applyNumberFormat="1" applyFont="1" applyFill="1" applyBorder="1" applyAlignment="1">
      <alignment horizontal="right" vertical="top"/>
    </xf>
    <xf numFmtId="164" fontId="20" fillId="2" borderId="3" xfId="0" applyNumberFormat="1" applyFont="1" applyFill="1" applyBorder="1" applyAlignment="1">
      <alignment horizontal="right" vertical="top"/>
    </xf>
    <xf numFmtId="164" fontId="11" fillId="2" borderId="3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164" fontId="21" fillId="2" borderId="3" xfId="0" applyNumberFormat="1" applyFont="1" applyFill="1" applyBorder="1" applyAlignment="1">
      <alignment horizontal="justify" vertical="top" wrapText="1"/>
    </xf>
    <xf numFmtId="164" fontId="13" fillId="2" borderId="3" xfId="0" applyNumberFormat="1" applyFont="1" applyFill="1" applyBorder="1" applyAlignment="1">
      <alignment horizontal="justify" vertical="top" wrapText="1"/>
    </xf>
    <xf numFmtId="0" fontId="30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0" fontId="32" fillId="0" borderId="0" xfId="0" applyFont="1"/>
    <xf numFmtId="0" fontId="32" fillId="2" borderId="0" xfId="0" applyFont="1" applyFill="1" applyAlignment="1">
      <alignment horizontal="left" vertical="top"/>
    </xf>
    <xf numFmtId="0" fontId="31" fillId="2" borderId="0" xfId="0" applyFont="1" applyFill="1"/>
    <xf numFmtId="0" fontId="32" fillId="2" borderId="0" xfId="0" applyFont="1" applyFill="1" applyAlignment="1">
      <alignment horizontal="right" vertical="top"/>
    </xf>
    <xf numFmtId="0" fontId="33" fillId="0" borderId="0" xfId="0" applyFont="1" applyAlignment="1">
      <alignment horizontal="right"/>
    </xf>
    <xf numFmtId="0" fontId="13" fillId="0" borderId="3" xfId="0" applyFont="1" applyBorder="1" applyAlignment="1">
      <alignment horizontal="justify" vertical="top" wrapText="1"/>
    </xf>
    <xf numFmtId="3" fontId="3" fillId="0" borderId="0" xfId="0" applyNumberFormat="1" applyFont="1" applyFill="1"/>
    <xf numFmtId="164" fontId="7" fillId="2" borderId="3" xfId="0" applyNumberFormat="1" applyFont="1" applyFill="1" applyBorder="1" applyAlignment="1">
      <alignment vertical="top" wrapText="1"/>
    </xf>
    <xf numFmtId="164" fontId="3" fillId="2" borderId="0" xfId="0" applyNumberFormat="1" applyFont="1" applyFill="1"/>
    <xf numFmtId="0" fontId="3" fillId="2" borderId="0" xfId="0" applyFont="1" applyFill="1"/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NumberFormat="1" applyFont="1" applyFill="1" applyBorder="1" applyAlignment="1">
      <alignment horizontal="justify" vertical="center" wrapText="1"/>
    </xf>
    <xf numFmtId="3" fontId="7" fillId="2" borderId="3" xfId="4" applyNumberFormat="1" applyFont="1" applyFill="1" applyBorder="1" applyAlignment="1">
      <alignment horizontal="left" vertical="top" wrapText="1"/>
    </xf>
    <xf numFmtId="164" fontId="13" fillId="2" borderId="3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vertical="top" wrapText="1"/>
    </xf>
    <xf numFmtId="0" fontId="37" fillId="0" borderId="0" xfId="0" applyFont="1" applyFill="1"/>
    <xf numFmtId="164" fontId="36" fillId="2" borderId="3" xfId="0" applyNumberFormat="1" applyFont="1" applyFill="1" applyBorder="1" applyAlignment="1">
      <alignment vertical="top"/>
    </xf>
    <xf numFmtId="0" fontId="37" fillId="2" borderId="0" xfId="0" applyFont="1" applyFill="1"/>
    <xf numFmtId="164" fontId="35" fillId="2" borderId="3" xfId="0" applyNumberFormat="1" applyFont="1" applyFill="1" applyBorder="1" applyAlignment="1">
      <alignment vertical="top" wrapText="1"/>
    </xf>
    <xf numFmtId="164" fontId="38" fillId="2" borderId="3" xfId="0" applyNumberFormat="1" applyFont="1" applyFill="1" applyBorder="1" applyAlignment="1">
      <alignment vertical="top"/>
    </xf>
    <xf numFmtId="164" fontId="3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vertical="top"/>
    </xf>
    <xf numFmtId="0" fontId="33" fillId="2" borderId="0" xfId="0" applyFont="1" applyFill="1" applyAlignment="1">
      <alignment horizontal="right"/>
    </xf>
    <xf numFmtId="164" fontId="19" fillId="2" borderId="0" xfId="0" applyNumberFormat="1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vertical="top"/>
    </xf>
    <xf numFmtId="164" fontId="9" fillId="0" borderId="0" xfId="0" applyNumberFormat="1" applyFont="1" applyFill="1"/>
    <xf numFmtId="164" fontId="40" fillId="0" borderId="0" xfId="0" applyNumberFormat="1" applyFont="1" applyFill="1"/>
    <xf numFmtId="164" fontId="37" fillId="0" borderId="0" xfId="0" applyNumberFormat="1" applyFont="1" applyFill="1"/>
    <xf numFmtId="0" fontId="21" fillId="0" borderId="3" xfId="0" applyFont="1" applyFill="1" applyBorder="1" applyAlignment="1">
      <alignment vertical="top" wrapText="1"/>
    </xf>
    <xf numFmtId="3" fontId="27" fillId="0" borderId="0" xfId="0" applyNumberFormat="1" applyFont="1"/>
    <xf numFmtId="0" fontId="3" fillId="4" borderId="0" xfId="0" applyFont="1" applyFill="1"/>
    <xf numFmtId="3" fontId="1" fillId="2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Fill="1" applyBorder="1" applyAlignment="1">
      <alignment vertical="top"/>
    </xf>
    <xf numFmtId="164" fontId="19" fillId="0" borderId="3" xfId="0" applyNumberFormat="1" applyFont="1" applyFill="1" applyBorder="1" applyAlignment="1">
      <alignment vertical="top"/>
    </xf>
    <xf numFmtId="164" fontId="20" fillId="2" borderId="3" xfId="0" applyNumberFormat="1" applyFont="1" applyFill="1" applyBorder="1" applyAlignment="1">
      <alignment vertical="top"/>
    </xf>
    <xf numFmtId="164" fontId="35" fillId="2" borderId="3" xfId="0" applyNumberFormat="1" applyFont="1" applyFill="1" applyBorder="1" applyAlignment="1">
      <alignment vertical="top"/>
    </xf>
    <xf numFmtId="164" fontId="21" fillId="0" borderId="3" xfId="0" applyNumberFormat="1" applyFont="1" applyFill="1" applyBorder="1" applyAlignment="1">
      <alignment vertical="top"/>
    </xf>
    <xf numFmtId="164" fontId="20" fillId="0" borderId="3" xfId="0" applyNumberFormat="1" applyFont="1" applyFill="1" applyBorder="1" applyAlignment="1">
      <alignment vertical="top"/>
    </xf>
    <xf numFmtId="164" fontId="21" fillId="0" borderId="3" xfId="0" applyNumberFormat="1" applyFont="1" applyFill="1" applyBorder="1" applyAlignment="1">
      <alignment horizontal="right" vertical="top"/>
    </xf>
    <xf numFmtId="164" fontId="13" fillId="0" borderId="3" xfId="0" applyNumberFormat="1" applyFont="1" applyFill="1" applyBorder="1" applyAlignment="1">
      <alignment vertical="justify"/>
    </xf>
    <xf numFmtId="164" fontId="38" fillId="0" borderId="3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">
    <cellStyle name="st31" xfId="3"/>
    <cellStyle name="st35" xfId="2"/>
    <cellStyle name="Обычный" xfId="0" builtinId="0"/>
    <cellStyle name="Обычный 2" xfId="1"/>
    <cellStyle name="Обычный_Сводная бюдж.роспись по доходам 2006г" xfId="4"/>
  </cellStyles>
  <dxfs count="0"/>
  <tableStyles count="0" defaultTableStyle="TableStyleMedium9" defaultPivotStyle="PivotStyleLight16"/>
  <colors>
    <mruColors>
      <color rgb="FF0000FF"/>
      <color rgb="FF052B97"/>
      <color rgb="FF590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083"/>
  <sheetViews>
    <sheetView view="pageBreakPreview" topLeftCell="A11" zoomScale="90" zoomScaleSheetLayoutView="90" workbookViewId="0">
      <selection activeCell="E19" sqref="E19"/>
    </sheetView>
  </sheetViews>
  <sheetFormatPr defaultColWidth="25.6640625" defaultRowHeight="13.2"/>
  <cols>
    <col min="1" max="1" width="20.6640625" style="1" customWidth="1"/>
    <col min="2" max="2" width="61.5546875" style="2" customWidth="1"/>
    <col min="3" max="3" width="15.5546875" style="4" customWidth="1"/>
    <col min="4" max="16384" width="25.6640625" style="4"/>
  </cols>
  <sheetData>
    <row r="1" spans="1:4">
      <c r="C1" s="3" t="s">
        <v>107</v>
      </c>
    </row>
    <row r="2" spans="1:4">
      <c r="A2" s="5"/>
      <c r="C2" s="3" t="s">
        <v>111</v>
      </c>
    </row>
    <row r="3" spans="1:4">
      <c r="A3" s="5"/>
      <c r="C3" s="10" t="s">
        <v>106</v>
      </c>
    </row>
    <row r="4" spans="1:4" s="6" customFormat="1">
      <c r="B4" s="7"/>
      <c r="C4" s="8" t="s">
        <v>112</v>
      </c>
    </row>
    <row r="5" spans="1:4">
      <c r="A5" s="5"/>
      <c r="B5" s="10"/>
    </row>
    <row r="6" spans="1:4">
      <c r="A6" s="5"/>
      <c r="B6" s="9"/>
    </row>
    <row r="7" spans="1:4" ht="17.399999999999999">
      <c r="A7" s="156" t="s">
        <v>121</v>
      </c>
      <c r="B7" s="156"/>
      <c r="C7" s="156"/>
    </row>
    <row r="8" spans="1:4" ht="26.25" customHeight="1">
      <c r="A8" s="5"/>
      <c r="B8" s="11"/>
      <c r="C8" s="12" t="s">
        <v>1</v>
      </c>
    </row>
    <row r="9" spans="1:4">
      <c r="A9" s="71" t="s">
        <v>2</v>
      </c>
      <c r="B9" s="71" t="s">
        <v>3</v>
      </c>
      <c r="C9" s="13" t="s">
        <v>4</v>
      </c>
    </row>
    <row r="10" spans="1:4" s="17" customFormat="1" ht="16.8">
      <c r="A10" s="14"/>
      <c r="B10" s="15" t="s">
        <v>5</v>
      </c>
      <c r="C10" s="16">
        <f>C11+C13</f>
        <v>958542</v>
      </c>
      <c r="D10" s="87"/>
    </row>
    <row r="11" spans="1:4" s="26" customFormat="1" ht="36" customHeight="1">
      <c r="A11" s="23" t="s">
        <v>9</v>
      </c>
      <c r="B11" s="24" t="s">
        <v>117</v>
      </c>
      <c r="C11" s="25">
        <f>C12</f>
        <v>-50000</v>
      </c>
    </row>
    <row r="12" spans="1:4" ht="52.5" customHeight="1">
      <c r="A12" s="20" t="s">
        <v>11</v>
      </c>
      <c r="B12" s="21" t="s">
        <v>114</v>
      </c>
      <c r="C12" s="22">
        <v>-50000</v>
      </c>
    </row>
    <row r="13" spans="1:4" s="28" customFormat="1" ht="36" customHeight="1">
      <c r="A13" s="18" t="s">
        <v>12</v>
      </c>
      <c r="B13" s="19" t="s">
        <v>13</v>
      </c>
      <c r="C13" s="25">
        <f>C14</f>
        <v>1008542</v>
      </c>
    </row>
    <row r="14" spans="1:4" s="30" customFormat="1" ht="54" customHeight="1">
      <c r="A14" s="20" t="s">
        <v>14</v>
      </c>
      <c r="B14" s="21" t="s">
        <v>15</v>
      </c>
      <c r="C14" s="29">
        <v>1008542</v>
      </c>
    </row>
    <row r="15" spans="1:4" s="30" customFormat="1" ht="36" customHeight="1">
      <c r="A15" s="5"/>
      <c r="B15" s="31"/>
    </row>
    <row r="16" spans="1:4" s="155" customFormat="1" ht="0.6" hidden="1" customHeight="1"/>
    <row r="17" spans="1:3" s="77" customFormat="1" ht="18" hidden="1" customHeight="1">
      <c r="A17" s="43"/>
      <c r="B17" s="75"/>
    </row>
    <row r="18" spans="1:3" s="111" customFormat="1" ht="18" customHeight="1">
      <c r="A18" s="109" t="s">
        <v>127</v>
      </c>
      <c r="B18" s="110"/>
    </row>
    <row r="19" spans="1:3" s="111" customFormat="1" ht="18">
      <c r="A19" s="109" t="s">
        <v>126</v>
      </c>
      <c r="B19" s="112"/>
      <c r="C19" s="113" t="s">
        <v>119</v>
      </c>
    </row>
    <row r="20" spans="1:3">
      <c r="B20" s="33"/>
    </row>
    <row r="21" spans="1:3">
      <c r="B21" s="33"/>
    </row>
    <row r="22" spans="1:3">
      <c r="B22" s="33"/>
    </row>
    <row r="23" spans="1:3">
      <c r="B23" s="33"/>
    </row>
    <row r="24" spans="1:3">
      <c r="B24" s="33"/>
    </row>
    <row r="25" spans="1:3">
      <c r="B25" s="33"/>
    </row>
    <row r="26" spans="1:3">
      <c r="B26" s="33"/>
    </row>
    <row r="27" spans="1:3">
      <c r="B27" s="33"/>
    </row>
    <row r="28" spans="1:3">
      <c r="B28" s="33"/>
    </row>
    <row r="29" spans="1:3">
      <c r="B29" s="33"/>
    </row>
    <row r="30" spans="1:3">
      <c r="B30" s="33"/>
    </row>
    <row r="31" spans="1:3">
      <c r="B31" s="33"/>
    </row>
    <row r="32" spans="1:3">
      <c r="B32" s="33"/>
    </row>
    <row r="33" spans="2:2">
      <c r="B33" s="33"/>
    </row>
    <row r="34" spans="2:2">
      <c r="B34" s="33"/>
    </row>
    <row r="35" spans="2:2">
      <c r="B35" s="33"/>
    </row>
    <row r="36" spans="2:2">
      <c r="B36" s="33"/>
    </row>
    <row r="37" spans="2:2">
      <c r="B37" s="33"/>
    </row>
    <row r="38" spans="2:2">
      <c r="B38" s="33"/>
    </row>
    <row r="39" spans="2:2">
      <c r="B39" s="33"/>
    </row>
    <row r="40" spans="2:2">
      <c r="B40" s="33"/>
    </row>
    <row r="41" spans="2:2">
      <c r="B41" s="33"/>
    </row>
    <row r="42" spans="2:2">
      <c r="B42" s="33"/>
    </row>
    <row r="43" spans="2:2">
      <c r="B43" s="33"/>
    </row>
    <row r="44" spans="2:2">
      <c r="B44" s="33"/>
    </row>
    <row r="45" spans="2:2">
      <c r="B45" s="33"/>
    </row>
    <row r="46" spans="2:2">
      <c r="B46" s="33"/>
    </row>
    <row r="47" spans="2:2">
      <c r="B47" s="33"/>
    </row>
    <row r="48" spans="2:2">
      <c r="B48" s="33"/>
    </row>
    <row r="49" spans="2:2">
      <c r="B49" s="33"/>
    </row>
    <row r="50" spans="2:2">
      <c r="B50" s="33"/>
    </row>
    <row r="51" spans="2:2">
      <c r="B51" s="33"/>
    </row>
    <row r="52" spans="2:2">
      <c r="B52" s="33"/>
    </row>
    <row r="53" spans="2:2">
      <c r="B53" s="33"/>
    </row>
    <row r="54" spans="2:2">
      <c r="B54" s="33"/>
    </row>
    <row r="55" spans="2:2">
      <c r="B55" s="33"/>
    </row>
    <row r="56" spans="2:2">
      <c r="B56" s="33"/>
    </row>
    <row r="57" spans="2:2">
      <c r="B57" s="33"/>
    </row>
    <row r="58" spans="2:2">
      <c r="B58" s="33"/>
    </row>
    <row r="59" spans="2:2">
      <c r="B59" s="33"/>
    </row>
    <row r="60" spans="2:2">
      <c r="B60" s="33"/>
    </row>
    <row r="61" spans="2:2">
      <c r="B61" s="33"/>
    </row>
    <row r="62" spans="2:2">
      <c r="B62" s="33"/>
    </row>
    <row r="63" spans="2:2">
      <c r="B63" s="33"/>
    </row>
    <row r="64" spans="2:2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  <row r="71" spans="2:2">
      <c r="B71" s="33"/>
    </row>
    <row r="72" spans="2:2">
      <c r="B72" s="33"/>
    </row>
    <row r="73" spans="2:2">
      <c r="B73" s="33"/>
    </row>
    <row r="74" spans="2:2">
      <c r="B74" s="33"/>
    </row>
    <row r="75" spans="2:2">
      <c r="B75" s="33"/>
    </row>
    <row r="76" spans="2:2">
      <c r="B76" s="33"/>
    </row>
    <row r="77" spans="2:2">
      <c r="B77" s="33"/>
    </row>
    <row r="78" spans="2:2">
      <c r="B78" s="33"/>
    </row>
    <row r="79" spans="2:2">
      <c r="B79" s="33"/>
    </row>
    <row r="80" spans="2:2">
      <c r="B80" s="33"/>
    </row>
    <row r="81" spans="2:2">
      <c r="B81" s="33"/>
    </row>
    <row r="82" spans="2:2">
      <c r="B82" s="33"/>
    </row>
    <row r="83" spans="2:2">
      <c r="B83" s="33"/>
    </row>
    <row r="84" spans="2:2">
      <c r="B84" s="33"/>
    </row>
    <row r="85" spans="2:2">
      <c r="B85" s="33"/>
    </row>
    <row r="86" spans="2:2">
      <c r="B86" s="33"/>
    </row>
    <row r="87" spans="2:2">
      <c r="B87" s="33"/>
    </row>
    <row r="88" spans="2:2">
      <c r="B88" s="33"/>
    </row>
    <row r="89" spans="2:2">
      <c r="B89" s="33"/>
    </row>
    <row r="90" spans="2:2">
      <c r="B90" s="33"/>
    </row>
    <row r="91" spans="2:2">
      <c r="B91" s="33"/>
    </row>
    <row r="92" spans="2:2">
      <c r="B92" s="33"/>
    </row>
    <row r="93" spans="2:2">
      <c r="B93" s="33"/>
    </row>
    <row r="94" spans="2:2">
      <c r="B94" s="33"/>
    </row>
    <row r="95" spans="2:2">
      <c r="B95" s="33"/>
    </row>
    <row r="96" spans="2:2">
      <c r="B96" s="33"/>
    </row>
    <row r="97" spans="2:2">
      <c r="B97" s="33"/>
    </row>
    <row r="98" spans="2:2">
      <c r="B98" s="33"/>
    </row>
    <row r="99" spans="2:2">
      <c r="B99" s="33"/>
    </row>
    <row r="100" spans="2:2">
      <c r="B100" s="33"/>
    </row>
    <row r="101" spans="2:2">
      <c r="B101" s="33"/>
    </row>
    <row r="102" spans="2:2">
      <c r="B102" s="33"/>
    </row>
    <row r="103" spans="2:2">
      <c r="B103" s="33"/>
    </row>
    <row r="104" spans="2:2">
      <c r="B104" s="33"/>
    </row>
    <row r="105" spans="2:2">
      <c r="B105" s="33"/>
    </row>
    <row r="106" spans="2:2">
      <c r="B106" s="33"/>
    </row>
    <row r="107" spans="2:2">
      <c r="B107" s="33"/>
    </row>
    <row r="108" spans="2:2">
      <c r="B108" s="33"/>
    </row>
    <row r="109" spans="2:2">
      <c r="B109" s="33"/>
    </row>
    <row r="110" spans="2:2">
      <c r="B110" s="33"/>
    </row>
    <row r="111" spans="2:2">
      <c r="B111" s="33"/>
    </row>
    <row r="112" spans="2:2">
      <c r="B112" s="33"/>
    </row>
    <row r="113" spans="2:2">
      <c r="B113" s="33"/>
    </row>
    <row r="114" spans="2:2">
      <c r="B114" s="33"/>
    </row>
    <row r="115" spans="2:2">
      <c r="B115" s="33"/>
    </row>
    <row r="116" spans="2:2">
      <c r="B116" s="33"/>
    </row>
    <row r="117" spans="2:2">
      <c r="B117" s="33"/>
    </row>
    <row r="118" spans="2:2">
      <c r="B118" s="33"/>
    </row>
    <row r="119" spans="2:2">
      <c r="B119" s="33"/>
    </row>
    <row r="120" spans="2:2">
      <c r="B120" s="33"/>
    </row>
    <row r="121" spans="2:2">
      <c r="B121" s="33"/>
    </row>
    <row r="122" spans="2:2">
      <c r="B122" s="33"/>
    </row>
    <row r="123" spans="2:2">
      <c r="B123" s="33"/>
    </row>
    <row r="124" spans="2:2">
      <c r="B124" s="33"/>
    </row>
    <row r="125" spans="2:2">
      <c r="B125" s="33"/>
    </row>
    <row r="126" spans="2:2">
      <c r="B126" s="33"/>
    </row>
    <row r="127" spans="2:2">
      <c r="B127" s="33"/>
    </row>
    <row r="128" spans="2:2">
      <c r="B128" s="33"/>
    </row>
    <row r="129" spans="2:2">
      <c r="B129" s="33"/>
    </row>
    <row r="130" spans="2:2">
      <c r="B130" s="33"/>
    </row>
    <row r="131" spans="2:2">
      <c r="B131" s="33"/>
    </row>
    <row r="132" spans="2:2">
      <c r="B132" s="33"/>
    </row>
    <row r="133" spans="2:2">
      <c r="B133" s="33"/>
    </row>
    <row r="134" spans="2:2">
      <c r="B134" s="33"/>
    </row>
    <row r="135" spans="2:2">
      <c r="B135" s="33"/>
    </row>
    <row r="136" spans="2:2">
      <c r="B136" s="33"/>
    </row>
    <row r="137" spans="2:2">
      <c r="B137" s="33"/>
    </row>
    <row r="138" spans="2:2">
      <c r="B138" s="33"/>
    </row>
    <row r="139" spans="2:2">
      <c r="B139" s="33"/>
    </row>
    <row r="140" spans="2:2">
      <c r="B140" s="33"/>
    </row>
    <row r="141" spans="2:2">
      <c r="B141" s="33"/>
    </row>
    <row r="142" spans="2:2">
      <c r="B142" s="33"/>
    </row>
    <row r="143" spans="2:2">
      <c r="B143" s="33"/>
    </row>
    <row r="144" spans="2:2">
      <c r="B144" s="34"/>
    </row>
    <row r="145" spans="2:2">
      <c r="B145" s="34"/>
    </row>
    <row r="146" spans="2:2">
      <c r="B146" s="34"/>
    </row>
    <row r="147" spans="2:2">
      <c r="B147" s="34"/>
    </row>
    <row r="148" spans="2:2">
      <c r="B148" s="34"/>
    </row>
    <row r="149" spans="2:2">
      <c r="B149" s="34"/>
    </row>
    <row r="150" spans="2:2">
      <c r="B150" s="34"/>
    </row>
    <row r="151" spans="2:2">
      <c r="B151" s="34"/>
    </row>
    <row r="152" spans="2:2">
      <c r="B152" s="34"/>
    </row>
    <row r="153" spans="2:2">
      <c r="B153" s="34"/>
    </row>
    <row r="154" spans="2:2">
      <c r="B154" s="34"/>
    </row>
    <row r="155" spans="2:2">
      <c r="B155" s="34"/>
    </row>
    <row r="156" spans="2:2">
      <c r="B156" s="34"/>
    </row>
    <row r="157" spans="2:2">
      <c r="B157" s="34"/>
    </row>
    <row r="158" spans="2:2">
      <c r="B158" s="34"/>
    </row>
    <row r="159" spans="2:2">
      <c r="B159" s="34"/>
    </row>
    <row r="160" spans="2:2">
      <c r="B160" s="34"/>
    </row>
    <row r="161" spans="2:2">
      <c r="B161" s="34"/>
    </row>
    <row r="162" spans="2:2">
      <c r="B162" s="34"/>
    </row>
    <row r="163" spans="2:2">
      <c r="B163" s="34"/>
    </row>
    <row r="164" spans="2:2">
      <c r="B164" s="34"/>
    </row>
    <row r="165" spans="2:2">
      <c r="B165" s="34"/>
    </row>
    <row r="166" spans="2:2">
      <c r="B166" s="34"/>
    </row>
    <row r="167" spans="2:2">
      <c r="B167" s="34"/>
    </row>
    <row r="168" spans="2:2">
      <c r="B168" s="34"/>
    </row>
    <row r="169" spans="2:2">
      <c r="B169" s="34"/>
    </row>
    <row r="170" spans="2:2">
      <c r="B170" s="34"/>
    </row>
    <row r="171" spans="2:2">
      <c r="B171" s="34"/>
    </row>
    <row r="172" spans="2:2">
      <c r="B172" s="34"/>
    </row>
    <row r="173" spans="2:2">
      <c r="B173" s="34"/>
    </row>
    <row r="174" spans="2:2">
      <c r="B174" s="34"/>
    </row>
    <row r="175" spans="2:2">
      <c r="B175" s="34"/>
    </row>
    <row r="176" spans="2:2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  <row r="475" spans="2:2">
      <c r="B475" s="34"/>
    </row>
    <row r="476" spans="2:2">
      <c r="B476" s="34"/>
    </row>
    <row r="477" spans="2:2">
      <c r="B477" s="34"/>
    </row>
    <row r="478" spans="2:2">
      <c r="B478" s="34"/>
    </row>
    <row r="479" spans="2:2">
      <c r="B479" s="34"/>
    </row>
    <row r="480" spans="2:2">
      <c r="B480" s="34"/>
    </row>
    <row r="481" spans="2:2">
      <c r="B481" s="34"/>
    </row>
    <row r="482" spans="2:2">
      <c r="B482" s="34"/>
    </row>
    <row r="483" spans="2:2">
      <c r="B483" s="34"/>
    </row>
    <row r="484" spans="2:2">
      <c r="B484" s="34"/>
    </row>
    <row r="485" spans="2:2">
      <c r="B485" s="34"/>
    </row>
    <row r="486" spans="2:2">
      <c r="B486" s="34"/>
    </row>
    <row r="487" spans="2:2">
      <c r="B487" s="34"/>
    </row>
    <row r="488" spans="2:2">
      <c r="B488" s="34"/>
    </row>
    <row r="489" spans="2:2">
      <c r="B489" s="34"/>
    </row>
    <row r="490" spans="2:2">
      <c r="B490" s="34"/>
    </row>
    <row r="491" spans="2:2">
      <c r="B491" s="34"/>
    </row>
    <row r="492" spans="2:2">
      <c r="B492" s="34"/>
    </row>
    <row r="493" spans="2:2">
      <c r="B493" s="34"/>
    </row>
    <row r="494" spans="2:2">
      <c r="B494" s="34"/>
    </row>
    <row r="495" spans="2:2">
      <c r="B495" s="34"/>
    </row>
    <row r="496" spans="2:2">
      <c r="B496" s="34"/>
    </row>
    <row r="497" spans="2:2">
      <c r="B497" s="34"/>
    </row>
    <row r="498" spans="2:2">
      <c r="B498" s="34"/>
    </row>
    <row r="499" spans="2:2">
      <c r="B499" s="34"/>
    </row>
    <row r="500" spans="2:2">
      <c r="B500" s="34"/>
    </row>
    <row r="501" spans="2:2">
      <c r="B501" s="34"/>
    </row>
    <row r="502" spans="2:2">
      <c r="B502" s="34"/>
    </row>
    <row r="503" spans="2:2">
      <c r="B503" s="34"/>
    </row>
    <row r="504" spans="2:2">
      <c r="B504" s="34"/>
    </row>
    <row r="505" spans="2:2">
      <c r="B505" s="34"/>
    </row>
    <row r="506" spans="2:2">
      <c r="B506" s="34"/>
    </row>
    <row r="507" spans="2:2">
      <c r="B507" s="34"/>
    </row>
    <row r="508" spans="2:2">
      <c r="B508" s="34"/>
    </row>
    <row r="509" spans="2:2">
      <c r="B509" s="34"/>
    </row>
    <row r="510" spans="2:2">
      <c r="B510" s="34"/>
    </row>
    <row r="511" spans="2:2">
      <c r="B511" s="34"/>
    </row>
    <row r="512" spans="2:2">
      <c r="B512" s="34"/>
    </row>
    <row r="513" spans="2:2">
      <c r="B513" s="34"/>
    </row>
    <row r="514" spans="2:2">
      <c r="B514" s="34"/>
    </row>
    <row r="515" spans="2:2">
      <c r="B515" s="34"/>
    </row>
    <row r="516" spans="2:2">
      <c r="B516" s="34"/>
    </row>
    <row r="517" spans="2:2">
      <c r="B517" s="34"/>
    </row>
    <row r="518" spans="2:2">
      <c r="B518" s="34"/>
    </row>
    <row r="519" spans="2:2">
      <c r="B519" s="34"/>
    </row>
    <row r="520" spans="2:2">
      <c r="B520" s="34"/>
    </row>
    <row r="521" spans="2:2">
      <c r="B521" s="34"/>
    </row>
    <row r="522" spans="2:2">
      <c r="B522" s="34"/>
    </row>
    <row r="523" spans="2:2">
      <c r="B523" s="34"/>
    </row>
    <row r="524" spans="2:2">
      <c r="B524" s="34"/>
    </row>
    <row r="525" spans="2:2">
      <c r="B525" s="34"/>
    </row>
    <row r="526" spans="2:2">
      <c r="B526" s="34"/>
    </row>
    <row r="527" spans="2:2">
      <c r="B527" s="34"/>
    </row>
    <row r="528" spans="2:2">
      <c r="B528" s="34"/>
    </row>
    <row r="529" spans="2:2">
      <c r="B529" s="34"/>
    </row>
    <row r="530" spans="2:2">
      <c r="B530" s="34"/>
    </row>
    <row r="531" spans="2:2">
      <c r="B531" s="34"/>
    </row>
    <row r="532" spans="2:2">
      <c r="B532" s="34"/>
    </row>
    <row r="533" spans="2:2">
      <c r="B533" s="34"/>
    </row>
    <row r="534" spans="2:2">
      <c r="B534" s="34"/>
    </row>
    <row r="535" spans="2:2">
      <c r="B535" s="34"/>
    </row>
    <row r="536" spans="2:2">
      <c r="B536" s="34"/>
    </row>
    <row r="537" spans="2:2">
      <c r="B537" s="34"/>
    </row>
    <row r="538" spans="2:2">
      <c r="B538" s="34"/>
    </row>
    <row r="539" spans="2:2">
      <c r="B539" s="34"/>
    </row>
    <row r="540" spans="2:2">
      <c r="B540" s="34"/>
    </row>
    <row r="541" spans="2:2">
      <c r="B541" s="34"/>
    </row>
    <row r="542" spans="2:2">
      <c r="B542" s="34"/>
    </row>
    <row r="543" spans="2:2">
      <c r="B543" s="34"/>
    </row>
    <row r="544" spans="2:2">
      <c r="B544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  <row r="550" spans="2:2">
      <c r="B550" s="34"/>
    </row>
    <row r="551" spans="2:2">
      <c r="B551" s="34"/>
    </row>
    <row r="552" spans="2:2">
      <c r="B552" s="34"/>
    </row>
    <row r="553" spans="2:2">
      <c r="B553" s="34"/>
    </row>
    <row r="554" spans="2:2">
      <c r="B554" s="34"/>
    </row>
    <row r="555" spans="2:2">
      <c r="B555" s="34"/>
    </row>
    <row r="556" spans="2:2">
      <c r="B556" s="34"/>
    </row>
    <row r="557" spans="2:2">
      <c r="B557" s="34"/>
    </row>
    <row r="558" spans="2:2">
      <c r="B558" s="34"/>
    </row>
    <row r="559" spans="2:2">
      <c r="B559" s="34"/>
    </row>
    <row r="560" spans="2:2">
      <c r="B560" s="34"/>
    </row>
    <row r="561" spans="2:2">
      <c r="B561" s="34"/>
    </row>
    <row r="562" spans="2:2">
      <c r="B562" s="34"/>
    </row>
    <row r="563" spans="2:2">
      <c r="B563" s="34"/>
    </row>
    <row r="564" spans="2:2">
      <c r="B564" s="34"/>
    </row>
    <row r="565" spans="2:2">
      <c r="B565" s="34"/>
    </row>
    <row r="566" spans="2:2">
      <c r="B566" s="34"/>
    </row>
    <row r="567" spans="2:2">
      <c r="B567" s="34"/>
    </row>
    <row r="568" spans="2:2">
      <c r="B568" s="34"/>
    </row>
    <row r="569" spans="2:2">
      <c r="B569" s="34"/>
    </row>
    <row r="570" spans="2:2">
      <c r="B570" s="34"/>
    </row>
    <row r="571" spans="2:2">
      <c r="B571" s="34"/>
    </row>
    <row r="572" spans="2:2">
      <c r="B572" s="34"/>
    </row>
    <row r="573" spans="2:2">
      <c r="B573" s="34"/>
    </row>
    <row r="574" spans="2:2">
      <c r="B574" s="34"/>
    </row>
    <row r="575" spans="2:2">
      <c r="B575" s="34"/>
    </row>
    <row r="576" spans="2:2">
      <c r="B576" s="34"/>
    </row>
    <row r="577" spans="2:2">
      <c r="B577" s="34"/>
    </row>
    <row r="578" spans="2:2">
      <c r="B578" s="34"/>
    </row>
    <row r="579" spans="2:2">
      <c r="B579" s="34"/>
    </row>
    <row r="580" spans="2:2">
      <c r="B580" s="34"/>
    </row>
    <row r="581" spans="2:2">
      <c r="B581" s="34"/>
    </row>
    <row r="582" spans="2:2">
      <c r="B582" s="34"/>
    </row>
    <row r="583" spans="2:2">
      <c r="B583" s="34"/>
    </row>
    <row r="584" spans="2:2">
      <c r="B584" s="34"/>
    </row>
    <row r="585" spans="2:2">
      <c r="B585" s="34"/>
    </row>
    <row r="586" spans="2:2">
      <c r="B586" s="34"/>
    </row>
    <row r="587" spans="2:2">
      <c r="B587" s="34"/>
    </row>
    <row r="588" spans="2:2">
      <c r="B588" s="34"/>
    </row>
    <row r="589" spans="2:2">
      <c r="B589" s="34"/>
    </row>
    <row r="590" spans="2:2">
      <c r="B590" s="34"/>
    </row>
    <row r="591" spans="2:2">
      <c r="B591" s="34"/>
    </row>
    <row r="592" spans="2:2">
      <c r="B592" s="34"/>
    </row>
    <row r="593" spans="2:2">
      <c r="B593" s="34"/>
    </row>
    <row r="594" spans="2:2">
      <c r="B594" s="34"/>
    </row>
    <row r="595" spans="2:2">
      <c r="B595" s="34"/>
    </row>
    <row r="596" spans="2:2">
      <c r="B596" s="34"/>
    </row>
    <row r="597" spans="2:2">
      <c r="B597" s="34"/>
    </row>
    <row r="598" spans="2:2">
      <c r="B598" s="34"/>
    </row>
    <row r="599" spans="2:2">
      <c r="B599" s="34"/>
    </row>
    <row r="600" spans="2:2">
      <c r="B600" s="34"/>
    </row>
    <row r="601" spans="2:2">
      <c r="B601" s="34"/>
    </row>
    <row r="602" spans="2:2">
      <c r="B602" s="34"/>
    </row>
    <row r="603" spans="2:2">
      <c r="B603" s="34"/>
    </row>
    <row r="604" spans="2:2">
      <c r="B604" s="34"/>
    </row>
    <row r="605" spans="2:2">
      <c r="B605" s="34"/>
    </row>
    <row r="606" spans="2:2">
      <c r="B606" s="34"/>
    </row>
    <row r="607" spans="2:2">
      <c r="B607" s="34"/>
    </row>
    <row r="608" spans="2:2">
      <c r="B608" s="34"/>
    </row>
    <row r="609" spans="2:2">
      <c r="B609" s="34"/>
    </row>
    <row r="610" spans="2:2">
      <c r="B610" s="34"/>
    </row>
    <row r="611" spans="2:2">
      <c r="B611" s="34"/>
    </row>
    <row r="612" spans="2:2">
      <c r="B612" s="34"/>
    </row>
    <row r="613" spans="2:2">
      <c r="B613" s="34"/>
    </row>
    <row r="614" spans="2:2">
      <c r="B614" s="34"/>
    </row>
    <row r="615" spans="2:2">
      <c r="B615" s="34"/>
    </row>
    <row r="616" spans="2:2">
      <c r="B616" s="34"/>
    </row>
    <row r="617" spans="2:2">
      <c r="B617" s="34"/>
    </row>
    <row r="618" spans="2:2">
      <c r="B618" s="34"/>
    </row>
    <row r="619" spans="2:2">
      <c r="B619" s="34"/>
    </row>
    <row r="620" spans="2:2">
      <c r="B620" s="34"/>
    </row>
    <row r="621" spans="2:2">
      <c r="B621" s="34"/>
    </row>
    <row r="622" spans="2:2">
      <c r="B622" s="34"/>
    </row>
    <row r="623" spans="2:2">
      <c r="B623" s="34"/>
    </row>
    <row r="624" spans="2:2">
      <c r="B624" s="34"/>
    </row>
    <row r="625" spans="2:2">
      <c r="B625" s="34"/>
    </row>
    <row r="626" spans="2:2">
      <c r="B626" s="34"/>
    </row>
    <row r="627" spans="2:2">
      <c r="B627" s="34"/>
    </row>
    <row r="628" spans="2:2">
      <c r="B628" s="34"/>
    </row>
    <row r="629" spans="2:2">
      <c r="B629" s="34"/>
    </row>
    <row r="630" spans="2:2">
      <c r="B630" s="34"/>
    </row>
    <row r="631" spans="2:2">
      <c r="B631" s="34"/>
    </row>
    <row r="632" spans="2:2">
      <c r="B632" s="34"/>
    </row>
    <row r="633" spans="2:2">
      <c r="B633" s="34"/>
    </row>
    <row r="634" spans="2:2">
      <c r="B634" s="34"/>
    </row>
    <row r="635" spans="2:2">
      <c r="B635" s="34"/>
    </row>
    <row r="636" spans="2:2">
      <c r="B636" s="34"/>
    </row>
    <row r="637" spans="2:2">
      <c r="B637" s="34"/>
    </row>
    <row r="638" spans="2:2">
      <c r="B638" s="34"/>
    </row>
    <row r="639" spans="2:2">
      <c r="B639" s="34"/>
    </row>
    <row r="640" spans="2:2">
      <c r="B640" s="34"/>
    </row>
    <row r="641" spans="2:2">
      <c r="B641" s="34"/>
    </row>
    <row r="642" spans="2:2">
      <c r="B642" s="34"/>
    </row>
    <row r="643" spans="2:2">
      <c r="B643" s="34"/>
    </row>
    <row r="644" spans="2:2">
      <c r="B644" s="34"/>
    </row>
    <row r="645" spans="2:2">
      <c r="B645" s="34"/>
    </row>
    <row r="646" spans="2:2">
      <c r="B646" s="34"/>
    </row>
    <row r="647" spans="2:2">
      <c r="B647" s="34"/>
    </row>
    <row r="648" spans="2:2">
      <c r="B648" s="34"/>
    </row>
    <row r="649" spans="2:2">
      <c r="B649" s="34"/>
    </row>
    <row r="650" spans="2:2">
      <c r="B650" s="34"/>
    </row>
    <row r="651" spans="2:2">
      <c r="B651" s="34"/>
    </row>
    <row r="652" spans="2:2">
      <c r="B652" s="34"/>
    </row>
    <row r="653" spans="2:2">
      <c r="B653" s="34"/>
    </row>
    <row r="654" spans="2:2">
      <c r="B654" s="34"/>
    </row>
    <row r="655" spans="2:2">
      <c r="B655" s="34"/>
    </row>
    <row r="656" spans="2:2">
      <c r="B656" s="34"/>
    </row>
    <row r="657" spans="2:2">
      <c r="B657" s="34"/>
    </row>
    <row r="658" spans="2:2">
      <c r="B658" s="34"/>
    </row>
    <row r="659" spans="2:2">
      <c r="B659" s="34"/>
    </row>
    <row r="660" spans="2:2">
      <c r="B660" s="34"/>
    </row>
    <row r="661" spans="2:2">
      <c r="B661" s="34"/>
    </row>
    <row r="662" spans="2:2">
      <c r="B662" s="34"/>
    </row>
    <row r="663" spans="2:2">
      <c r="B663" s="34"/>
    </row>
    <row r="664" spans="2:2">
      <c r="B664" s="34"/>
    </row>
    <row r="665" spans="2:2">
      <c r="B665" s="34"/>
    </row>
    <row r="666" spans="2:2">
      <c r="B666" s="34"/>
    </row>
    <row r="667" spans="2:2">
      <c r="B667" s="34"/>
    </row>
    <row r="668" spans="2:2">
      <c r="B668" s="34"/>
    </row>
    <row r="669" spans="2:2">
      <c r="B669" s="34"/>
    </row>
    <row r="670" spans="2:2">
      <c r="B670" s="34"/>
    </row>
    <row r="671" spans="2:2">
      <c r="B671" s="34"/>
    </row>
    <row r="672" spans="2:2">
      <c r="B672" s="34"/>
    </row>
    <row r="673" spans="2:2">
      <c r="B673" s="34"/>
    </row>
    <row r="674" spans="2:2">
      <c r="B674" s="34"/>
    </row>
    <row r="675" spans="2:2">
      <c r="B675" s="34"/>
    </row>
    <row r="676" spans="2:2">
      <c r="B676" s="34"/>
    </row>
    <row r="677" spans="2:2">
      <c r="B677" s="34"/>
    </row>
    <row r="678" spans="2:2">
      <c r="B678" s="34"/>
    </row>
    <row r="679" spans="2:2">
      <c r="B679" s="34"/>
    </row>
    <row r="680" spans="2:2">
      <c r="B680" s="34"/>
    </row>
    <row r="681" spans="2:2">
      <c r="B681" s="34"/>
    </row>
    <row r="682" spans="2:2">
      <c r="B682" s="34"/>
    </row>
    <row r="683" spans="2:2">
      <c r="B683" s="34"/>
    </row>
    <row r="684" spans="2:2">
      <c r="B684" s="34"/>
    </row>
    <row r="685" spans="2:2">
      <c r="B685" s="34"/>
    </row>
    <row r="686" spans="2:2">
      <c r="B686" s="34"/>
    </row>
    <row r="687" spans="2:2">
      <c r="B687" s="34"/>
    </row>
    <row r="688" spans="2:2">
      <c r="B688" s="34"/>
    </row>
    <row r="689" spans="2:2">
      <c r="B689" s="34"/>
    </row>
    <row r="690" spans="2:2">
      <c r="B690" s="34"/>
    </row>
    <row r="691" spans="2:2">
      <c r="B691" s="34"/>
    </row>
    <row r="692" spans="2:2">
      <c r="B692" s="34"/>
    </row>
    <row r="693" spans="2:2">
      <c r="B693" s="34"/>
    </row>
    <row r="694" spans="2:2">
      <c r="B694" s="34"/>
    </row>
    <row r="695" spans="2:2">
      <c r="B695" s="34"/>
    </row>
    <row r="696" spans="2:2">
      <c r="B696" s="34"/>
    </row>
    <row r="697" spans="2:2">
      <c r="B697" s="34"/>
    </row>
    <row r="698" spans="2:2">
      <c r="B698" s="34"/>
    </row>
    <row r="699" spans="2:2">
      <c r="B699" s="34"/>
    </row>
    <row r="700" spans="2:2">
      <c r="B700" s="34"/>
    </row>
    <row r="701" spans="2:2">
      <c r="B701" s="34"/>
    </row>
    <row r="702" spans="2:2">
      <c r="B702" s="34"/>
    </row>
    <row r="703" spans="2:2">
      <c r="B703" s="34"/>
    </row>
    <row r="704" spans="2:2">
      <c r="B704" s="34"/>
    </row>
    <row r="705" spans="2:2">
      <c r="B705" s="34"/>
    </row>
    <row r="706" spans="2:2">
      <c r="B706" s="34"/>
    </row>
    <row r="707" spans="2:2">
      <c r="B707" s="34"/>
    </row>
    <row r="708" spans="2:2">
      <c r="B708" s="34"/>
    </row>
    <row r="709" spans="2:2">
      <c r="B709" s="34"/>
    </row>
    <row r="710" spans="2:2">
      <c r="B710" s="34"/>
    </row>
    <row r="711" spans="2:2">
      <c r="B711" s="34"/>
    </row>
    <row r="712" spans="2:2">
      <c r="B712" s="34"/>
    </row>
    <row r="713" spans="2:2">
      <c r="B713" s="34"/>
    </row>
    <row r="714" spans="2:2">
      <c r="B714" s="34"/>
    </row>
    <row r="715" spans="2:2">
      <c r="B715" s="34"/>
    </row>
    <row r="716" spans="2:2">
      <c r="B716" s="34"/>
    </row>
    <row r="717" spans="2:2">
      <c r="B717" s="34"/>
    </row>
    <row r="718" spans="2:2">
      <c r="B718" s="34"/>
    </row>
    <row r="719" spans="2:2">
      <c r="B719" s="34"/>
    </row>
    <row r="720" spans="2:2">
      <c r="B720" s="34"/>
    </row>
    <row r="721" spans="2:2">
      <c r="B721" s="34"/>
    </row>
    <row r="722" spans="2:2">
      <c r="B722" s="34"/>
    </row>
    <row r="723" spans="2:2">
      <c r="B723" s="34"/>
    </row>
    <row r="724" spans="2:2">
      <c r="B724" s="34"/>
    </row>
    <row r="725" spans="2:2">
      <c r="B725" s="34"/>
    </row>
    <row r="726" spans="2:2">
      <c r="B726" s="34"/>
    </row>
    <row r="727" spans="2:2">
      <c r="B727" s="34"/>
    </row>
    <row r="728" spans="2:2">
      <c r="B728" s="34"/>
    </row>
    <row r="729" spans="2:2">
      <c r="B729" s="34"/>
    </row>
    <row r="730" spans="2:2">
      <c r="B730" s="34"/>
    </row>
    <row r="731" spans="2:2">
      <c r="B731" s="34"/>
    </row>
    <row r="732" spans="2:2">
      <c r="B732" s="34"/>
    </row>
    <row r="733" spans="2:2">
      <c r="B733" s="34"/>
    </row>
    <row r="734" spans="2:2">
      <c r="B734" s="34"/>
    </row>
    <row r="735" spans="2:2">
      <c r="B735" s="34"/>
    </row>
    <row r="736" spans="2:2">
      <c r="B736" s="34"/>
    </row>
    <row r="737" spans="2:2">
      <c r="B737" s="34"/>
    </row>
    <row r="738" spans="2:2">
      <c r="B738" s="34"/>
    </row>
    <row r="739" spans="2:2">
      <c r="B739" s="34"/>
    </row>
    <row r="740" spans="2:2">
      <c r="B740" s="34"/>
    </row>
    <row r="741" spans="2:2">
      <c r="B741" s="34"/>
    </row>
    <row r="742" spans="2:2">
      <c r="B742" s="34"/>
    </row>
    <row r="743" spans="2:2">
      <c r="B743" s="34"/>
    </row>
    <row r="744" spans="2:2">
      <c r="B744" s="34"/>
    </row>
    <row r="745" spans="2:2">
      <c r="B745" s="34"/>
    </row>
    <row r="746" spans="2:2">
      <c r="B746" s="34"/>
    </row>
    <row r="747" spans="2:2">
      <c r="B747" s="34"/>
    </row>
    <row r="748" spans="2:2">
      <c r="B748" s="34"/>
    </row>
    <row r="749" spans="2:2">
      <c r="B749" s="34"/>
    </row>
    <row r="750" spans="2:2">
      <c r="B750" s="34"/>
    </row>
    <row r="751" spans="2:2">
      <c r="B751" s="34"/>
    </row>
    <row r="752" spans="2:2">
      <c r="B752" s="34"/>
    </row>
    <row r="753" spans="2:2">
      <c r="B753" s="34"/>
    </row>
    <row r="754" spans="2:2">
      <c r="B754" s="34"/>
    </row>
    <row r="755" spans="2:2">
      <c r="B755" s="34"/>
    </row>
    <row r="756" spans="2:2">
      <c r="B756" s="34"/>
    </row>
    <row r="757" spans="2:2">
      <c r="B757" s="34"/>
    </row>
    <row r="758" spans="2:2">
      <c r="B758" s="34"/>
    </row>
    <row r="759" spans="2:2">
      <c r="B759" s="34"/>
    </row>
    <row r="760" spans="2:2">
      <c r="B760" s="34"/>
    </row>
    <row r="761" spans="2:2">
      <c r="B761" s="34"/>
    </row>
    <row r="762" spans="2:2">
      <c r="B762" s="34"/>
    </row>
    <row r="763" spans="2:2">
      <c r="B763" s="34"/>
    </row>
    <row r="764" spans="2:2">
      <c r="B764" s="34"/>
    </row>
    <row r="765" spans="2:2">
      <c r="B765" s="34"/>
    </row>
    <row r="766" spans="2:2">
      <c r="B766" s="34"/>
    </row>
    <row r="767" spans="2:2">
      <c r="B767" s="34"/>
    </row>
    <row r="768" spans="2:2">
      <c r="B768" s="34"/>
    </row>
    <row r="769" spans="2:2">
      <c r="B769" s="34"/>
    </row>
    <row r="770" spans="2:2">
      <c r="B770" s="34"/>
    </row>
    <row r="771" spans="2:2">
      <c r="B771" s="34"/>
    </row>
    <row r="772" spans="2:2">
      <c r="B772" s="34"/>
    </row>
    <row r="773" spans="2:2">
      <c r="B773" s="34"/>
    </row>
    <row r="774" spans="2:2">
      <c r="B774" s="34"/>
    </row>
    <row r="775" spans="2:2">
      <c r="B775" s="34"/>
    </row>
    <row r="776" spans="2:2">
      <c r="B776" s="34"/>
    </row>
    <row r="777" spans="2:2">
      <c r="B777" s="34"/>
    </row>
    <row r="778" spans="2:2">
      <c r="B778" s="34"/>
    </row>
    <row r="779" spans="2:2">
      <c r="B779" s="34"/>
    </row>
    <row r="780" spans="2:2">
      <c r="B780" s="34"/>
    </row>
    <row r="781" spans="2:2">
      <c r="B781" s="34"/>
    </row>
    <row r="782" spans="2:2">
      <c r="B782" s="34"/>
    </row>
    <row r="783" spans="2:2">
      <c r="B783" s="34"/>
    </row>
    <row r="784" spans="2:2">
      <c r="B784" s="34"/>
    </row>
    <row r="785" spans="2:2">
      <c r="B785" s="34"/>
    </row>
    <row r="786" spans="2:2">
      <c r="B786" s="34"/>
    </row>
    <row r="787" spans="2:2">
      <c r="B787" s="34"/>
    </row>
    <row r="788" spans="2:2">
      <c r="B788" s="34"/>
    </row>
    <row r="789" spans="2:2">
      <c r="B789" s="34"/>
    </row>
    <row r="790" spans="2:2">
      <c r="B790" s="34"/>
    </row>
    <row r="791" spans="2:2">
      <c r="B791" s="34"/>
    </row>
    <row r="792" spans="2:2">
      <c r="B792" s="34"/>
    </row>
    <row r="793" spans="2:2">
      <c r="B793" s="34"/>
    </row>
    <row r="794" spans="2:2">
      <c r="B794" s="34"/>
    </row>
    <row r="795" spans="2:2">
      <c r="B795" s="34"/>
    </row>
    <row r="796" spans="2:2">
      <c r="B796" s="34"/>
    </row>
    <row r="797" spans="2:2">
      <c r="B797" s="34"/>
    </row>
    <row r="798" spans="2:2">
      <c r="B798" s="34"/>
    </row>
    <row r="799" spans="2:2">
      <c r="B799" s="34"/>
    </row>
    <row r="800" spans="2:2">
      <c r="B800" s="34"/>
    </row>
    <row r="801" spans="2:2">
      <c r="B801" s="34"/>
    </row>
    <row r="802" spans="2:2">
      <c r="B802" s="34"/>
    </row>
    <row r="803" spans="2:2">
      <c r="B803" s="34"/>
    </row>
    <row r="804" spans="2:2">
      <c r="B804" s="34"/>
    </row>
    <row r="805" spans="2:2">
      <c r="B805" s="34"/>
    </row>
    <row r="806" spans="2:2">
      <c r="B806" s="34"/>
    </row>
    <row r="807" spans="2:2">
      <c r="B807" s="34"/>
    </row>
    <row r="808" spans="2:2">
      <c r="B808" s="34"/>
    </row>
    <row r="809" spans="2:2">
      <c r="B809" s="34"/>
    </row>
    <row r="810" spans="2:2">
      <c r="B810" s="34"/>
    </row>
    <row r="811" spans="2:2">
      <c r="B811" s="34"/>
    </row>
    <row r="812" spans="2:2">
      <c r="B812" s="34"/>
    </row>
    <row r="813" spans="2:2">
      <c r="B813" s="34"/>
    </row>
    <row r="814" spans="2:2">
      <c r="B814" s="34"/>
    </row>
    <row r="815" spans="2:2">
      <c r="B815" s="34"/>
    </row>
    <row r="816" spans="2:2">
      <c r="B816" s="34"/>
    </row>
    <row r="817" spans="2:2">
      <c r="B817" s="34"/>
    </row>
    <row r="818" spans="2:2">
      <c r="B818" s="34"/>
    </row>
    <row r="819" spans="2:2">
      <c r="B819" s="34"/>
    </row>
    <row r="820" spans="2:2">
      <c r="B820" s="34"/>
    </row>
    <row r="821" spans="2:2">
      <c r="B821" s="34"/>
    </row>
    <row r="822" spans="2:2">
      <c r="B822" s="34"/>
    </row>
    <row r="823" spans="2:2">
      <c r="B823" s="34"/>
    </row>
    <row r="824" spans="2:2">
      <c r="B824" s="34"/>
    </row>
    <row r="825" spans="2:2">
      <c r="B825" s="34"/>
    </row>
    <row r="826" spans="2:2">
      <c r="B826" s="34"/>
    </row>
    <row r="827" spans="2:2">
      <c r="B827" s="34"/>
    </row>
    <row r="828" spans="2:2">
      <c r="B828" s="34"/>
    </row>
    <row r="829" spans="2:2">
      <c r="B829" s="34"/>
    </row>
    <row r="830" spans="2:2">
      <c r="B830" s="34"/>
    </row>
    <row r="831" spans="2:2">
      <c r="B831" s="34"/>
    </row>
    <row r="832" spans="2:2">
      <c r="B832" s="34"/>
    </row>
    <row r="833" spans="2:2">
      <c r="B833" s="34"/>
    </row>
    <row r="834" spans="2:2">
      <c r="B834" s="34"/>
    </row>
    <row r="835" spans="2:2">
      <c r="B835" s="34"/>
    </row>
    <row r="836" spans="2:2">
      <c r="B836" s="34"/>
    </row>
    <row r="837" spans="2:2">
      <c r="B837" s="34"/>
    </row>
    <row r="838" spans="2:2">
      <c r="B838" s="34"/>
    </row>
    <row r="839" spans="2:2">
      <c r="B839" s="34"/>
    </row>
    <row r="840" spans="2:2">
      <c r="B840" s="34"/>
    </row>
    <row r="841" spans="2:2">
      <c r="B841" s="34"/>
    </row>
    <row r="842" spans="2:2">
      <c r="B842" s="34"/>
    </row>
    <row r="843" spans="2:2">
      <c r="B843" s="34"/>
    </row>
    <row r="844" spans="2:2">
      <c r="B844" s="34"/>
    </row>
    <row r="845" spans="2:2">
      <c r="B845" s="34"/>
    </row>
    <row r="846" spans="2:2">
      <c r="B846" s="34"/>
    </row>
    <row r="847" spans="2:2">
      <c r="B847" s="34"/>
    </row>
    <row r="848" spans="2:2">
      <c r="B848" s="34"/>
    </row>
    <row r="849" spans="2:2">
      <c r="B849" s="34"/>
    </row>
    <row r="850" spans="2:2">
      <c r="B850" s="34"/>
    </row>
    <row r="851" spans="2:2">
      <c r="B851" s="34"/>
    </row>
    <row r="852" spans="2:2">
      <c r="B852" s="34"/>
    </row>
    <row r="853" spans="2:2">
      <c r="B853" s="34"/>
    </row>
    <row r="854" spans="2:2">
      <c r="B854" s="34"/>
    </row>
    <row r="855" spans="2:2">
      <c r="B855" s="34"/>
    </row>
    <row r="856" spans="2:2">
      <c r="B856" s="34"/>
    </row>
    <row r="857" spans="2:2">
      <c r="B857" s="34"/>
    </row>
    <row r="858" spans="2:2">
      <c r="B858" s="34"/>
    </row>
    <row r="859" spans="2:2">
      <c r="B859" s="34"/>
    </row>
    <row r="860" spans="2:2">
      <c r="B860" s="34"/>
    </row>
    <row r="861" spans="2:2">
      <c r="B861" s="34"/>
    </row>
    <row r="862" spans="2:2">
      <c r="B862" s="34"/>
    </row>
    <row r="863" spans="2:2">
      <c r="B863" s="34"/>
    </row>
    <row r="864" spans="2:2">
      <c r="B864" s="34"/>
    </row>
    <row r="865" spans="2:2">
      <c r="B865" s="34"/>
    </row>
    <row r="866" spans="2:2">
      <c r="B866" s="34"/>
    </row>
    <row r="867" spans="2:2">
      <c r="B867" s="34"/>
    </row>
    <row r="868" spans="2:2">
      <c r="B868" s="34"/>
    </row>
    <row r="869" spans="2:2">
      <c r="B869" s="34"/>
    </row>
    <row r="870" spans="2:2">
      <c r="B870" s="34"/>
    </row>
    <row r="871" spans="2:2">
      <c r="B871" s="34"/>
    </row>
    <row r="872" spans="2:2">
      <c r="B872" s="34"/>
    </row>
    <row r="873" spans="2:2">
      <c r="B873" s="34"/>
    </row>
    <row r="874" spans="2:2">
      <c r="B874" s="34"/>
    </row>
    <row r="875" spans="2:2">
      <c r="B875" s="34"/>
    </row>
    <row r="876" spans="2:2">
      <c r="B876" s="34"/>
    </row>
    <row r="877" spans="2:2">
      <c r="B877" s="34"/>
    </row>
    <row r="878" spans="2:2">
      <c r="B878" s="34"/>
    </row>
    <row r="879" spans="2:2">
      <c r="B879" s="34"/>
    </row>
    <row r="880" spans="2:2">
      <c r="B880" s="34"/>
    </row>
    <row r="881" spans="2:2">
      <c r="B881" s="34"/>
    </row>
    <row r="882" spans="2:2">
      <c r="B882" s="34"/>
    </row>
    <row r="883" spans="2:2">
      <c r="B883" s="34"/>
    </row>
    <row r="884" spans="2:2">
      <c r="B884" s="34"/>
    </row>
    <row r="885" spans="2:2">
      <c r="B885" s="34"/>
    </row>
    <row r="886" spans="2:2">
      <c r="B886" s="34"/>
    </row>
    <row r="887" spans="2:2">
      <c r="B887" s="34"/>
    </row>
    <row r="888" spans="2:2">
      <c r="B888" s="34"/>
    </row>
    <row r="889" spans="2:2">
      <c r="B889" s="34"/>
    </row>
    <row r="890" spans="2:2">
      <c r="B890" s="34"/>
    </row>
    <row r="891" spans="2:2">
      <c r="B891" s="34"/>
    </row>
    <row r="892" spans="2:2">
      <c r="B892" s="34"/>
    </row>
    <row r="893" spans="2:2">
      <c r="B893" s="34"/>
    </row>
    <row r="894" spans="2:2">
      <c r="B894" s="34"/>
    </row>
    <row r="895" spans="2:2">
      <c r="B895" s="34"/>
    </row>
    <row r="896" spans="2:2">
      <c r="B896" s="34"/>
    </row>
    <row r="897" spans="2:2">
      <c r="B897" s="34"/>
    </row>
    <row r="898" spans="2:2">
      <c r="B898" s="34"/>
    </row>
    <row r="899" spans="2:2">
      <c r="B899" s="34"/>
    </row>
    <row r="900" spans="2:2">
      <c r="B900" s="34"/>
    </row>
    <row r="901" spans="2:2">
      <c r="B901" s="34"/>
    </row>
    <row r="902" spans="2:2">
      <c r="B902" s="34"/>
    </row>
    <row r="903" spans="2:2">
      <c r="B903" s="34"/>
    </row>
    <row r="904" spans="2:2">
      <c r="B904" s="34"/>
    </row>
    <row r="905" spans="2:2">
      <c r="B905" s="34"/>
    </row>
    <row r="906" spans="2:2">
      <c r="B906" s="34"/>
    </row>
    <row r="907" spans="2:2">
      <c r="B907" s="34"/>
    </row>
    <row r="908" spans="2:2">
      <c r="B908" s="34"/>
    </row>
    <row r="909" spans="2:2">
      <c r="B909" s="34"/>
    </row>
    <row r="910" spans="2:2">
      <c r="B910" s="34"/>
    </row>
    <row r="911" spans="2:2">
      <c r="B911" s="34"/>
    </row>
    <row r="912" spans="2:2">
      <c r="B912" s="34"/>
    </row>
    <row r="913" spans="2:2">
      <c r="B913" s="34"/>
    </row>
    <row r="914" spans="2:2">
      <c r="B914" s="34"/>
    </row>
    <row r="915" spans="2:2">
      <c r="B915" s="34"/>
    </row>
    <row r="916" spans="2:2">
      <c r="B916" s="34"/>
    </row>
    <row r="917" spans="2:2">
      <c r="B917" s="34"/>
    </row>
    <row r="918" spans="2:2">
      <c r="B918" s="34"/>
    </row>
    <row r="919" spans="2:2">
      <c r="B919" s="34"/>
    </row>
    <row r="920" spans="2:2">
      <c r="B920" s="34"/>
    </row>
    <row r="921" spans="2:2">
      <c r="B921" s="34"/>
    </row>
    <row r="922" spans="2:2">
      <c r="B922" s="34"/>
    </row>
    <row r="923" spans="2:2">
      <c r="B923" s="34"/>
    </row>
    <row r="924" spans="2:2">
      <c r="B924" s="34"/>
    </row>
    <row r="925" spans="2:2">
      <c r="B925" s="34"/>
    </row>
    <row r="926" spans="2:2">
      <c r="B926" s="34"/>
    </row>
    <row r="927" spans="2:2">
      <c r="B927" s="34"/>
    </row>
    <row r="928" spans="2:2">
      <c r="B928" s="34"/>
    </row>
    <row r="929" spans="2:2">
      <c r="B929" s="34"/>
    </row>
    <row r="930" spans="2:2">
      <c r="B930" s="34"/>
    </row>
    <row r="931" spans="2:2">
      <c r="B931" s="34"/>
    </row>
    <row r="932" spans="2:2">
      <c r="B932" s="34"/>
    </row>
    <row r="933" spans="2:2">
      <c r="B933" s="34"/>
    </row>
    <row r="934" spans="2:2">
      <c r="B934" s="34"/>
    </row>
    <row r="935" spans="2:2">
      <c r="B935" s="34"/>
    </row>
    <row r="936" spans="2:2">
      <c r="B936" s="34"/>
    </row>
    <row r="937" spans="2:2">
      <c r="B937" s="34"/>
    </row>
    <row r="938" spans="2:2">
      <c r="B938" s="34"/>
    </row>
    <row r="939" spans="2:2">
      <c r="B939" s="34"/>
    </row>
    <row r="940" spans="2:2">
      <c r="B940" s="34"/>
    </row>
    <row r="941" spans="2:2">
      <c r="B941" s="34"/>
    </row>
    <row r="942" spans="2:2">
      <c r="B942" s="34"/>
    </row>
    <row r="943" spans="2:2">
      <c r="B943" s="34"/>
    </row>
    <row r="944" spans="2:2">
      <c r="B944" s="34"/>
    </row>
    <row r="945" spans="2:2">
      <c r="B945" s="34"/>
    </row>
    <row r="946" spans="2:2">
      <c r="B946" s="34"/>
    </row>
    <row r="947" spans="2:2">
      <c r="B947" s="34"/>
    </row>
    <row r="948" spans="2:2">
      <c r="B948" s="34"/>
    </row>
    <row r="949" spans="2:2">
      <c r="B949" s="34"/>
    </row>
    <row r="950" spans="2:2">
      <c r="B950" s="34"/>
    </row>
    <row r="951" spans="2:2">
      <c r="B951" s="34"/>
    </row>
    <row r="952" spans="2:2">
      <c r="B952" s="34"/>
    </row>
    <row r="953" spans="2:2">
      <c r="B953" s="34"/>
    </row>
    <row r="954" spans="2:2">
      <c r="B954" s="34"/>
    </row>
    <row r="955" spans="2:2">
      <c r="B955" s="34"/>
    </row>
    <row r="956" spans="2:2">
      <c r="B956" s="34"/>
    </row>
    <row r="957" spans="2:2">
      <c r="B957" s="34"/>
    </row>
    <row r="958" spans="2:2">
      <c r="B958" s="34"/>
    </row>
    <row r="959" spans="2:2">
      <c r="B959" s="34"/>
    </row>
    <row r="960" spans="2:2">
      <c r="B960" s="34"/>
    </row>
    <row r="961" spans="2:2">
      <c r="B961" s="34"/>
    </row>
    <row r="962" spans="2:2">
      <c r="B962" s="34"/>
    </row>
    <row r="963" spans="2:2">
      <c r="B963" s="34"/>
    </row>
    <row r="964" spans="2:2">
      <c r="B964" s="34"/>
    </row>
    <row r="965" spans="2:2">
      <c r="B965" s="34"/>
    </row>
    <row r="966" spans="2:2">
      <c r="B966" s="34"/>
    </row>
    <row r="967" spans="2:2">
      <c r="B967" s="34"/>
    </row>
    <row r="968" spans="2:2">
      <c r="B968" s="34"/>
    </row>
    <row r="969" spans="2:2">
      <c r="B969" s="34"/>
    </row>
    <row r="970" spans="2:2">
      <c r="B970" s="34"/>
    </row>
    <row r="971" spans="2:2">
      <c r="B971" s="34"/>
    </row>
    <row r="972" spans="2:2">
      <c r="B972" s="34"/>
    </row>
    <row r="973" spans="2:2">
      <c r="B973" s="34"/>
    </row>
    <row r="974" spans="2:2">
      <c r="B974" s="34"/>
    </row>
    <row r="975" spans="2:2">
      <c r="B975" s="34"/>
    </row>
    <row r="976" spans="2:2">
      <c r="B976" s="34"/>
    </row>
    <row r="977" spans="2:2">
      <c r="B977" s="34"/>
    </row>
    <row r="978" spans="2:2">
      <c r="B978" s="34"/>
    </row>
    <row r="979" spans="2:2">
      <c r="B979" s="34"/>
    </row>
    <row r="980" spans="2:2">
      <c r="B980" s="34"/>
    </row>
    <row r="981" spans="2:2">
      <c r="B981" s="34"/>
    </row>
    <row r="982" spans="2:2">
      <c r="B982" s="34"/>
    </row>
    <row r="983" spans="2:2">
      <c r="B983" s="34"/>
    </row>
    <row r="984" spans="2:2">
      <c r="B984" s="34"/>
    </row>
    <row r="985" spans="2:2">
      <c r="B985" s="34"/>
    </row>
    <row r="986" spans="2:2">
      <c r="B986" s="34"/>
    </row>
    <row r="987" spans="2:2">
      <c r="B987" s="34"/>
    </row>
    <row r="988" spans="2:2">
      <c r="B988" s="34"/>
    </row>
    <row r="989" spans="2:2">
      <c r="B989" s="34"/>
    </row>
    <row r="990" spans="2:2">
      <c r="B990" s="34"/>
    </row>
    <row r="991" spans="2:2">
      <c r="B991" s="34"/>
    </row>
    <row r="992" spans="2:2">
      <c r="B992" s="34"/>
    </row>
    <row r="993" spans="2:2">
      <c r="B993" s="34"/>
    </row>
    <row r="994" spans="2:2">
      <c r="B994" s="34"/>
    </row>
    <row r="995" spans="2:2">
      <c r="B995" s="34"/>
    </row>
    <row r="996" spans="2:2">
      <c r="B996" s="34"/>
    </row>
    <row r="997" spans="2:2">
      <c r="B997" s="34"/>
    </row>
    <row r="998" spans="2:2">
      <c r="B998" s="34"/>
    </row>
    <row r="999" spans="2:2">
      <c r="B999" s="34"/>
    </row>
    <row r="1000" spans="2:2">
      <c r="B1000" s="34"/>
    </row>
    <row r="1001" spans="2:2">
      <c r="B1001" s="34"/>
    </row>
    <row r="1002" spans="2:2">
      <c r="B1002" s="34"/>
    </row>
    <row r="1003" spans="2:2">
      <c r="B1003" s="34"/>
    </row>
    <row r="1004" spans="2:2">
      <c r="B1004" s="34"/>
    </row>
    <row r="1005" spans="2:2">
      <c r="B1005" s="34"/>
    </row>
    <row r="1006" spans="2:2">
      <c r="B1006" s="34"/>
    </row>
    <row r="1007" spans="2:2">
      <c r="B1007" s="34"/>
    </row>
    <row r="1008" spans="2:2">
      <c r="B1008" s="34"/>
    </row>
    <row r="1009" spans="2:2">
      <c r="B1009" s="34"/>
    </row>
    <row r="1010" spans="2:2">
      <c r="B1010" s="34"/>
    </row>
    <row r="1011" spans="2:2">
      <c r="B1011" s="34"/>
    </row>
    <row r="1012" spans="2:2">
      <c r="B1012" s="34"/>
    </row>
    <row r="1013" spans="2:2">
      <c r="B1013" s="34"/>
    </row>
    <row r="1014" spans="2:2">
      <c r="B1014" s="34"/>
    </row>
    <row r="1015" spans="2:2">
      <c r="B1015" s="34"/>
    </row>
    <row r="1016" spans="2:2">
      <c r="B1016" s="34"/>
    </row>
    <row r="1017" spans="2:2">
      <c r="B1017" s="34"/>
    </row>
    <row r="1018" spans="2:2">
      <c r="B1018" s="34"/>
    </row>
    <row r="1019" spans="2:2">
      <c r="B1019" s="34"/>
    </row>
    <row r="1020" spans="2:2">
      <c r="B1020" s="34"/>
    </row>
    <row r="1021" spans="2:2">
      <c r="B1021" s="34"/>
    </row>
    <row r="1022" spans="2:2">
      <c r="B1022" s="34"/>
    </row>
    <row r="1023" spans="2:2">
      <c r="B1023" s="34"/>
    </row>
    <row r="1024" spans="2:2">
      <c r="B1024" s="34"/>
    </row>
    <row r="1025" spans="2:2">
      <c r="B1025" s="34"/>
    </row>
    <row r="1026" spans="2:2">
      <c r="B1026" s="34"/>
    </row>
    <row r="1027" spans="2:2">
      <c r="B1027" s="34"/>
    </row>
    <row r="1028" spans="2:2">
      <c r="B1028" s="34"/>
    </row>
    <row r="1029" spans="2:2">
      <c r="B1029" s="34"/>
    </row>
    <row r="1030" spans="2:2">
      <c r="B1030" s="34"/>
    </row>
    <row r="1031" spans="2:2">
      <c r="B1031" s="34"/>
    </row>
    <row r="1032" spans="2:2">
      <c r="B1032" s="34"/>
    </row>
    <row r="1033" spans="2:2">
      <c r="B1033" s="34"/>
    </row>
    <row r="1034" spans="2:2">
      <c r="B1034" s="34"/>
    </row>
    <row r="1035" spans="2:2">
      <c r="B1035" s="34"/>
    </row>
    <row r="1036" spans="2:2">
      <c r="B1036" s="34"/>
    </row>
    <row r="1037" spans="2:2">
      <c r="B1037" s="34"/>
    </row>
    <row r="1038" spans="2:2">
      <c r="B1038" s="34"/>
    </row>
    <row r="1039" spans="2:2">
      <c r="B1039" s="34"/>
    </row>
    <row r="1040" spans="2:2">
      <c r="B1040" s="34"/>
    </row>
    <row r="1041" spans="2:2">
      <c r="B1041" s="34"/>
    </row>
    <row r="1042" spans="2:2">
      <c r="B1042" s="34"/>
    </row>
    <row r="1043" spans="2:2">
      <c r="B1043" s="34"/>
    </row>
    <row r="1044" spans="2:2">
      <c r="B1044" s="34"/>
    </row>
    <row r="1045" spans="2:2">
      <c r="B1045" s="34"/>
    </row>
    <row r="1046" spans="2:2">
      <c r="B1046" s="34"/>
    </row>
    <row r="1047" spans="2:2">
      <c r="B1047" s="34"/>
    </row>
    <row r="1048" spans="2:2">
      <c r="B1048" s="34"/>
    </row>
    <row r="1049" spans="2:2">
      <c r="B1049" s="34"/>
    </row>
    <row r="1050" spans="2:2">
      <c r="B1050" s="34"/>
    </row>
    <row r="1051" spans="2:2">
      <c r="B1051" s="34"/>
    </row>
    <row r="1052" spans="2:2">
      <c r="B1052" s="34"/>
    </row>
    <row r="1053" spans="2:2">
      <c r="B1053" s="34"/>
    </row>
    <row r="1054" spans="2:2">
      <c r="B1054" s="34"/>
    </row>
    <row r="1055" spans="2:2">
      <c r="B1055" s="34"/>
    </row>
    <row r="1056" spans="2:2">
      <c r="B1056" s="34"/>
    </row>
    <row r="1057" spans="2:2">
      <c r="B1057" s="34"/>
    </row>
    <row r="1058" spans="2:2">
      <c r="B1058" s="34"/>
    </row>
    <row r="1059" spans="2:2">
      <c r="B1059" s="34"/>
    </row>
    <row r="1060" spans="2:2">
      <c r="B1060" s="34"/>
    </row>
    <row r="1061" spans="2:2">
      <c r="B1061" s="34"/>
    </row>
    <row r="1062" spans="2:2">
      <c r="B1062" s="34"/>
    </row>
    <row r="1063" spans="2:2">
      <c r="B1063" s="34"/>
    </row>
    <row r="1064" spans="2:2">
      <c r="B1064" s="34"/>
    </row>
    <row r="1065" spans="2:2">
      <c r="B1065" s="34"/>
    </row>
    <row r="1066" spans="2:2">
      <c r="B1066" s="34"/>
    </row>
    <row r="1067" spans="2:2">
      <c r="B1067" s="34"/>
    </row>
    <row r="1068" spans="2:2">
      <c r="B1068" s="34"/>
    </row>
    <row r="1069" spans="2:2">
      <c r="B1069" s="34"/>
    </row>
    <row r="1070" spans="2:2">
      <c r="B1070" s="34"/>
    </row>
    <row r="1071" spans="2:2">
      <c r="B1071" s="34"/>
    </row>
    <row r="1072" spans="2:2">
      <c r="B1072" s="34"/>
    </row>
    <row r="1073" spans="2:2">
      <c r="B1073" s="34"/>
    </row>
    <row r="1074" spans="2:2">
      <c r="B1074" s="34"/>
    </row>
    <row r="1075" spans="2:2">
      <c r="B1075" s="34"/>
    </row>
    <row r="1076" spans="2:2">
      <c r="B1076" s="34"/>
    </row>
    <row r="1077" spans="2:2">
      <c r="B1077" s="34"/>
    </row>
    <row r="1078" spans="2:2">
      <c r="B1078" s="34"/>
    </row>
    <row r="1079" spans="2:2">
      <c r="B1079" s="34"/>
    </row>
    <row r="1080" spans="2:2">
      <c r="B1080" s="34"/>
    </row>
    <row r="1081" spans="2:2">
      <c r="B1081" s="34"/>
    </row>
    <row r="1082" spans="2:2">
      <c r="B1082" s="34"/>
    </row>
    <row r="1083" spans="2:2">
      <c r="B1083" s="34"/>
    </row>
  </sheetData>
  <mergeCells count="2">
    <mergeCell ref="A16:XFD16"/>
    <mergeCell ref="A7:C7"/>
  </mergeCells>
  <pageMargins left="0.78740157480314965" right="0.39370078740157483" top="0.74803149606299213" bottom="0.74803149606299213" header="0.31496062992125984" footer="0.31496062992125984"/>
  <pageSetup paperSize="9" scale="92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088"/>
  <sheetViews>
    <sheetView view="pageBreakPreview" topLeftCell="A12" zoomScaleSheetLayoutView="100" workbookViewId="0">
      <selection activeCell="D18" sqref="D18"/>
    </sheetView>
  </sheetViews>
  <sheetFormatPr defaultColWidth="25.6640625" defaultRowHeight="13.2"/>
  <cols>
    <col min="1" max="1" width="20.6640625" style="1" customWidth="1"/>
    <col min="2" max="2" width="46.109375" style="2" customWidth="1"/>
    <col min="3" max="4" width="17.109375" style="4" customWidth="1"/>
    <col min="5" max="16384" width="25.6640625" style="4"/>
  </cols>
  <sheetData>
    <row r="1" spans="1:4">
      <c r="D1" s="3" t="s">
        <v>108</v>
      </c>
    </row>
    <row r="2" spans="1:4">
      <c r="A2" s="85"/>
      <c r="D2" s="3" t="s">
        <v>110</v>
      </c>
    </row>
    <row r="3" spans="1:4">
      <c r="A3" s="85"/>
      <c r="B3" s="4"/>
      <c r="C3" s="86"/>
      <c r="D3" s="10" t="s">
        <v>106</v>
      </c>
    </row>
    <row r="4" spans="1:4" s="6" customFormat="1">
      <c r="B4" s="7"/>
      <c r="D4" s="8" t="s">
        <v>0</v>
      </c>
    </row>
    <row r="5" spans="1:4">
      <c r="A5" s="85"/>
      <c r="B5" s="10"/>
      <c r="C5" s="10"/>
    </row>
    <row r="6" spans="1:4">
      <c r="A6" s="85"/>
      <c r="B6" s="9"/>
      <c r="C6" s="10"/>
    </row>
    <row r="7" spans="1:4" ht="18.75" customHeight="1">
      <c r="A7" s="159" t="s">
        <v>16</v>
      </c>
      <c r="B7" s="159"/>
      <c r="C7" s="159"/>
      <c r="D7" s="159"/>
    </row>
    <row r="8" spans="1:4" ht="18.75" customHeight="1">
      <c r="A8" s="159" t="s">
        <v>122</v>
      </c>
      <c r="B8" s="159"/>
      <c r="C8" s="159"/>
      <c r="D8" s="159"/>
    </row>
    <row r="9" spans="1:4">
      <c r="A9" s="85"/>
      <c r="B9" s="35"/>
      <c r="D9" s="12" t="s">
        <v>1</v>
      </c>
    </row>
    <row r="10" spans="1:4">
      <c r="A10" s="157" t="s">
        <v>2</v>
      </c>
      <c r="B10" s="157" t="s">
        <v>3</v>
      </c>
      <c r="C10" s="160" t="s">
        <v>4</v>
      </c>
      <c r="D10" s="160"/>
    </row>
    <row r="11" spans="1:4">
      <c r="A11" s="158"/>
      <c r="B11" s="158"/>
      <c r="C11" s="108" t="s">
        <v>105</v>
      </c>
      <c r="D11" s="108" t="s">
        <v>123</v>
      </c>
    </row>
    <row r="12" spans="1:4" s="17" customFormat="1" ht="36" customHeight="1">
      <c r="A12" s="14"/>
      <c r="B12" s="15" t="s">
        <v>5</v>
      </c>
      <c r="C12" s="16">
        <f t="shared" ref="C12" si="0">C13+C16</f>
        <v>-16500</v>
      </c>
      <c r="D12" s="16">
        <f t="shared" ref="D12" si="1">D13+D16</f>
        <v>-578237.69999999995</v>
      </c>
    </row>
    <row r="13" spans="1:4" s="17" customFormat="1" ht="36" hidden="1" customHeight="1">
      <c r="A13" s="20" t="s">
        <v>6</v>
      </c>
      <c r="B13" s="19" t="s">
        <v>118</v>
      </c>
      <c r="C13" s="37">
        <f t="shared" ref="C13" si="2">C14+C15</f>
        <v>0</v>
      </c>
      <c r="D13" s="37">
        <f t="shared" ref="D13" si="3">D14+D15</f>
        <v>0</v>
      </c>
    </row>
    <row r="14" spans="1:4" ht="53.25" hidden="1" customHeight="1">
      <c r="A14" s="20" t="s">
        <v>7</v>
      </c>
      <c r="B14" s="21" t="s">
        <v>115</v>
      </c>
      <c r="C14" s="22">
        <v>0</v>
      </c>
      <c r="D14" s="22">
        <v>0</v>
      </c>
    </row>
    <row r="15" spans="1:4" ht="53.25" hidden="1" customHeight="1">
      <c r="A15" s="20" t="s">
        <v>8</v>
      </c>
      <c r="B15" s="21" t="s">
        <v>116</v>
      </c>
      <c r="C15" s="22">
        <v>0</v>
      </c>
      <c r="D15" s="22">
        <v>0</v>
      </c>
    </row>
    <row r="16" spans="1:4" s="41" customFormat="1" ht="36" customHeight="1">
      <c r="A16" s="38" t="s">
        <v>9</v>
      </c>
      <c r="B16" s="24" t="s">
        <v>117</v>
      </c>
      <c r="C16" s="40">
        <f t="shared" ref="C16" si="4">C17+C18</f>
        <v>-16500</v>
      </c>
      <c r="D16" s="40">
        <f t="shared" ref="D16" si="5">D17+D18</f>
        <v>-578237.69999999995</v>
      </c>
    </row>
    <row r="17" spans="1:4" ht="87" hidden="1" customHeight="1">
      <c r="A17" s="20" t="s">
        <v>10</v>
      </c>
      <c r="B17" s="21" t="s">
        <v>113</v>
      </c>
      <c r="C17" s="27">
        <v>0</v>
      </c>
      <c r="D17" s="27">
        <v>0</v>
      </c>
    </row>
    <row r="18" spans="1:4" ht="87" customHeight="1">
      <c r="A18" s="20" t="s">
        <v>11</v>
      </c>
      <c r="B18" s="21" t="s">
        <v>114</v>
      </c>
      <c r="C18" s="22">
        <v>-16500</v>
      </c>
      <c r="D18" s="22">
        <f>-(190552+387685.7)</f>
        <v>-578237.69999999995</v>
      </c>
    </row>
    <row r="19" spans="1:4" ht="15" customHeight="1">
      <c r="A19" s="5"/>
      <c r="C19" s="42"/>
      <c r="D19" s="42"/>
    </row>
    <row r="20" spans="1:4" ht="18" hidden="1" customHeight="1">
      <c r="A20" s="5"/>
      <c r="C20" s="42"/>
      <c r="D20" s="42"/>
    </row>
    <row r="21" spans="1:4" s="77" customFormat="1" ht="14.4" customHeight="1">
      <c r="A21" s="43"/>
      <c r="B21" s="75"/>
      <c r="C21" s="76"/>
      <c r="D21" s="76"/>
    </row>
    <row r="22" spans="1:4" s="111" customFormat="1" ht="18" customHeight="1">
      <c r="A22" s="109" t="s">
        <v>127</v>
      </c>
      <c r="B22" s="110"/>
    </row>
    <row r="23" spans="1:4" s="111" customFormat="1" ht="18">
      <c r="A23" s="109" t="s">
        <v>126</v>
      </c>
      <c r="B23" s="112"/>
      <c r="D23" s="113" t="s">
        <v>119</v>
      </c>
    </row>
    <row r="24" spans="1:4" ht="16.8">
      <c r="C24" s="32"/>
      <c r="D24" s="32"/>
    </row>
    <row r="25" spans="1:4">
      <c r="B25" s="33"/>
    </row>
    <row r="26" spans="1:4">
      <c r="B26" s="33"/>
    </row>
    <row r="27" spans="1:4">
      <c r="B27" s="33"/>
    </row>
    <row r="28" spans="1:4">
      <c r="B28" s="33"/>
    </row>
    <row r="29" spans="1:4">
      <c r="B29" s="33"/>
    </row>
    <row r="30" spans="1:4">
      <c r="B30" s="33"/>
    </row>
    <row r="31" spans="1:4">
      <c r="B31" s="33"/>
    </row>
    <row r="32" spans="1:4">
      <c r="B32" s="33"/>
    </row>
    <row r="33" spans="2:2">
      <c r="B33" s="33"/>
    </row>
    <row r="34" spans="2:2">
      <c r="B34" s="33"/>
    </row>
    <row r="35" spans="2:2">
      <c r="B35" s="33"/>
    </row>
    <row r="36" spans="2:2">
      <c r="B36" s="33"/>
    </row>
    <row r="37" spans="2:2">
      <c r="B37" s="33"/>
    </row>
    <row r="38" spans="2:2">
      <c r="B38" s="33"/>
    </row>
    <row r="39" spans="2:2">
      <c r="B39" s="33"/>
    </row>
    <row r="40" spans="2:2">
      <c r="B40" s="33"/>
    </row>
    <row r="41" spans="2:2">
      <c r="B41" s="33"/>
    </row>
    <row r="42" spans="2:2">
      <c r="B42" s="33"/>
    </row>
    <row r="43" spans="2:2">
      <c r="B43" s="33"/>
    </row>
    <row r="44" spans="2:2">
      <c r="B44" s="33"/>
    </row>
    <row r="45" spans="2:2">
      <c r="B45" s="33"/>
    </row>
    <row r="46" spans="2:2">
      <c r="B46" s="33"/>
    </row>
    <row r="47" spans="2:2">
      <c r="B47" s="33"/>
    </row>
    <row r="48" spans="2:2">
      <c r="B48" s="33"/>
    </row>
    <row r="49" spans="2:2">
      <c r="B49" s="33"/>
    </row>
    <row r="50" spans="2:2">
      <c r="B50" s="33"/>
    </row>
    <row r="51" spans="2:2">
      <c r="B51" s="33"/>
    </row>
    <row r="52" spans="2:2">
      <c r="B52" s="33"/>
    </row>
    <row r="53" spans="2:2">
      <c r="B53" s="33"/>
    </row>
    <row r="54" spans="2:2">
      <c r="B54" s="33"/>
    </row>
    <row r="55" spans="2:2">
      <c r="B55" s="33"/>
    </row>
    <row r="56" spans="2:2">
      <c r="B56" s="33"/>
    </row>
    <row r="57" spans="2:2">
      <c r="B57" s="33"/>
    </row>
    <row r="58" spans="2:2">
      <c r="B58" s="33"/>
    </row>
    <row r="59" spans="2:2">
      <c r="B59" s="33"/>
    </row>
    <row r="60" spans="2:2">
      <c r="B60" s="33"/>
    </row>
    <row r="61" spans="2:2">
      <c r="B61" s="33"/>
    </row>
    <row r="62" spans="2:2">
      <c r="B62" s="33"/>
    </row>
    <row r="63" spans="2:2">
      <c r="B63" s="33"/>
    </row>
    <row r="64" spans="2:2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  <row r="71" spans="2:2">
      <c r="B71" s="33"/>
    </row>
    <row r="72" spans="2:2">
      <c r="B72" s="33"/>
    </row>
    <row r="73" spans="2:2">
      <c r="B73" s="33"/>
    </row>
    <row r="74" spans="2:2">
      <c r="B74" s="33"/>
    </row>
    <row r="75" spans="2:2">
      <c r="B75" s="33"/>
    </row>
    <row r="76" spans="2:2">
      <c r="B76" s="33"/>
    </row>
    <row r="77" spans="2:2">
      <c r="B77" s="33"/>
    </row>
    <row r="78" spans="2:2">
      <c r="B78" s="33"/>
    </row>
    <row r="79" spans="2:2">
      <c r="B79" s="33"/>
    </row>
    <row r="80" spans="2:2">
      <c r="B80" s="33"/>
    </row>
    <row r="81" spans="2:2">
      <c r="B81" s="33"/>
    </row>
    <row r="82" spans="2:2">
      <c r="B82" s="33"/>
    </row>
    <row r="83" spans="2:2">
      <c r="B83" s="33"/>
    </row>
    <row r="84" spans="2:2">
      <c r="B84" s="33"/>
    </row>
    <row r="85" spans="2:2">
      <c r="B85" s="33"/>
    </row>
    <row r="86" spans="2:2">
      <c r="B86" s="33"/>
    </row>
    <row r="87" spans="2:2">
      <c r="B87" s="33"/>
    </row>
    <row r="88" spans="2:2">
      <c r="B88" s="33"/>
    </row>
    <row r="89" spans="2:2">
      <c r="B89" s="33"/>
    </row>
    <row r="90" spans="2:2">
      <c r="B90" s="33"/>
    </row>
    <row r="91" spans="2:2">
      <c r="B91" s="33"/>
    </row>
    <row r="92" spans="2:2">
      <c r="B92" s="33"/>
    </row>
    <row r="93" spans="2:2">
      <c r="B93" s="33"/>
    </row>
    <row r="94" spans="2:2">
      <c r="B94" s="33"/>
    </row>
    <row r="95" spans="2:2">
      <c r="B95" s="33"/>
    </row>
    <row r="96" spans="2:2">
      <c r="B96" s="33"/>
    </row>
    <row r="97" spans="2:2">
      <c r="B97" s="33"/>
    </row>
    <row r="98" spans="2:2">
      <c r="B98" s="33"/>
    </row>
    <row r="99" spans="2:2">
      <c r="B99" s="33"/>
    </row>
    <row r="100" spans="2:2">
      <c r="B100" s="33"/>
    </row>
    <row r="101" spans="2:2">
      <c r="B101" s="33"/>
    </row>
    <row r="102" spans="2:2">
      <c r="B102" s="33"/>
    </row>
    <row r="103" spans="2:2">
      <c r="B103" s="33"/>
    </row>
    <row r="104" spans="2:2">
      <c r="B104" s="33"/>
    </row>
    <row r="105" spans="2:2">
      <c r="B105" s="33"/>
    </row>
    <row r="106" spans="2:2">
      <c r="B106" s="33"/>
    </row>
    <row r="107" spans="2:2">
      <c r="B107" s="33"/>
    </row>
    <row r="108" spans="2:2">
      <c r="B108" s="33"/>
    </row>
    <row r="109" spans="2:2">
      <c r="B109" s="33"/>
    </row>
    <row r="110" spans="2:2">
      <c r="B110" s="33"/>
    </row>
    <row r="111" spans="2:2">
      <c r="B111" s="33"/>
    </row>
    <row r="112" spans="2:2">
      <c r="B112" s="33"/>
    </row>
    <row r="113" spans="2:2">
      <c r="B113" s="33"/>
    </row>
    <row r="114" spans="2:2">
      <c r="B114" s="33"/>
    </row>
    <row r="115" spans="2:2">
      <c r="B115" s="33"/>
    </row>
    <row r="116" spans="2:2">
      <c r="B116" s="33"/>
    </row>
    <row r="117" spans="2:2">
      <c r="B117" s="33"/>
    </row>
    <row r="118" spans="2:2">
      <c r="B118" s="33"/>
    </row>
    <row r="119" spans="2:2">
      <c r="B119" s="33"/>
    </row>
    <row r="120" spans="2:2">
      <c r="B120" s="33"/>
    </row>
    <row r="121" spans="2:2">
      <c r="B121" s="33"/>
    </row>
    <row r="122" spans="2:2">
      <c r="B122" s="33"/>
    </row>
    <row r="123" spans="2:2">
      <c r="B123" s="33"/>
    </row>
    <row r="124" spans="2:2">
      <c r="B124" s="33"/>
    </row>
    <row r="125" spans="2:2">
      <c r="B125" s="33"/>
    </row>
    <row r="126" spans="2:2">
      <c r="B126" s="33"/>
    </row>
    <row r="127" spans="2:2">
      <c r="B127" s="33"/>
    </row>
    <row r="128" spans="2:2">
      <c r="B128" s="33"/>
    </row>
    <row r="129" spans="2:2">
      <c r="B129" s="33"/>
    </row>
    <row r="130" spans="2:2">
      <c r="B130" s="33"/>
    </row>
    <row r="131" spans="2:2">
      <c r="B131" s="33"/>
    </row>
    <row r="132" spans="2:2">
      <c r="B132" s="33"/>
    </row>
    <row r="133" spans="2:2">
      <c r="B133" s="33"/>
    </row>
    <row r="134" spans="2:2">
      <c r="B134" s="33"/>
    </row>
    <row r="135" spans="2:2">
      <c r="B135" s="33"/>
    </row>
    <row r="136" spans="2:2">
      <c r="B136" s="33"/>
    </row>
    <row r="137" spans="2:2">
      <c r="B137" s="33"/>
    </row>
    <row r="138" spans="2:2">
      <c r="B138" s="33"/>
    </row>
    <row r="139" spans="2:2">
      <c r="B139" s="33"/>
    </row>
    <row r="140" spans="2:2">
      <c r="B140" s="33"/>
    </row>
    <row r="141" spans="2:2">
      <c r="B141" s="33"/>
    </row>
    <row r="142" spans="2:2">
      <c r="B142" s="33"/>
    </row>
    <row r="143" spans="2:2">
      <c r="B143" s="33"/>
    </row>
    <row r="144" spans="2:2">
      <c r="B144" s="33"/>
    </row>
    <row r="145" spans="2:2">
      <c r="B145" s="33"/>
    </row>
    <row r="146" spans="2:2">
      <c r="B146" s="33"/>
    </row>
    <row r="147" spans="2:2">
      <c r="B147" s="33"/>
    </row>
    <row r="148" spans="2:2">
      <c r="B148" s="33"/>
    </row>
    <row r="149" spans="2:2">
      <c r="B149" s="34"/>
    </row>
    <row r="150" spans="2:2">
      <c r="B150" s="34"/>
    </row>
    <row r="151" spans="2:2">
      <c r="B151" s="34"/>
    </row>
    <row r="152" spans="2:2">
      <c r="B152" s="34"/>
    </row>
    <row r="153" spans="2:2">
      <c r="B153" s="34"/>
    </row>
    <row r="154" spans="2:2">
      <c r="B154" s="34"/>
    </row>
    <row r="155" spans="2:2">
      <c r="B155" s="34"/>
    </row>
    <row r="156" spans="2:2">
      <c r="B156" s="34"/>
    </row>
    <row r="157" spans="2:2">
      <c r="B157" s="34"/>
    </row>
    <row r="158" spans="2:2">
      <c r="B158" s="34"/>
    </row>
    <row r="159" spans="2:2">
      <c r="B159" s="34"/>
    </row>
    <row r="160" spans="2:2">
      <c r="B160" s="34"/>
    </row>
    <row r="161" spans="2:2">
      <c r="B161" s="34"/>
    </row>
    <row r="162" spans="2:2">
      <c r="B162" s="34"/>
    </row>
    <row r="163" spans="2:2">
      <c r="B163" s="34"/>
    </row>
    <row r="164" spans="2:2">
      <c r="B164" s="34"/>
    </row>
    <row r="165" spans="2:2">
      <c r="B165" s="34"/>
    </row>
    <row r="166" spans="2:2">
      <c r="B166" s="34"/>
    </row>
    <row r="167" spans="2:2">
      <c r="B167" s="34"/>
    </row>
    <row r="168" spans="2:2">
      <c r="B168" s="34"/>
    </row>
    <row r="169" spans="2:2">
      <c r="B169" s="34"/>
    </row>
    <row r="170" spans="2:2">
      <c r="B170" s="34"/>
    </row>
    <row r="171" spans="2:2">
      <c r="B171" s="34"/>
    </row>
    <row r="172" spans="2:2">
      <c r="B172" s="34"/>
    </row>
    <row r="173" spans="2:2">
      <c r="B173" s="34"/>
    </row>
    <row r="174" spans="2:2">
      <c r="B174" s="34"/>
    </row>
    <row r="175" spans="2:2">
      <c r="B175" s="34"/>
    </row>
    <row r="176" spans="2:2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  <row r="475" spans="2:2">
      <c r="B475" s="34"/>
    </row>
    <row r="476" spans="2:2">
      <c r="B476" s="34"/>
    </row>
    <row r="477" spans="2:2">
      <c r="B477" s="34"/>
    </row>
    <row r="478" spans="2:2">
      <c r="B478" s="34"/>
    </row>
    <row r="479" spans="2:2">
      <c r="B479" s="34"/>
    </row>
    <row r="480" spans="2:2">
      <c r="B480" s="34"/>
    </row>
    <row r="481" spans="2:2">
      <c r="B481" s="34"/>
    </row>
    <row r="482" spans="2:2">
      <c r="B482" s="34"/>
    </row>
    <row r="483" spans="2:2">
      <c r="B483" s="34"/>
    </row>
    <row r="484" spans="2:2">
      <c r="B484" s="34"/>
    </row>
    <row r="485" spans="2:2">
      <c r="B485" s="34"/>
    </row>
    <row r="486" spans="2:2">
      <c r="B486" s="34"/>
    </row>
    <row r="487" spans="2:2">
      <c r="B487" s="34"/>
    </row>
    <row r="488" spans="2:2">
      <c r="B488" s="34"/>
    </row>
    <row r="489" spans="2:2">
      <c r="B489" s="34"/>
    </row>
    <row r="490" spans="2:2">
      <c r="B490" s="34"/>
    </row>
    <row r="491" spans="2:2">
      <c r="B491" s="34"/>
    </row>
    <row r="492" spans="2:2">
      <c r="B492" s="34"/>
    </row>
    <row r="493" spans="2:2">
      <c r="B493" s="34"/>
    </row>
    <row r="494" spans="2:2">
      <c r="B494" s="34"/>
    </row>
    <row r="495" spans="2:2">
      <c r="B495" s="34"/>
    </row>
    <row r="496" spans="2:2">
      <c r="B496" s="34"/>
    </row>
    <row r="497" spans="2:2">
      <c r="B497" s="34"/>
    </row>
    <row r="498" spans="2:2">
      <c r="B498" s="34"/>
    </row>
    <row r="499" spans="2:2">
      <c r="B499" s="34"/>
    </row>
    <row r="500" spans="2:2">
      <c r="B500" s="34"/>
    </row>
    <row r="501" spans="2:2">
      <c r="B501" s="34"/>
    </row>
    <row r="502" spans="2:2">
      <c r="B502" s="34"/>
    </row>
    <row r="503" spans="2:2">
      <c r="B503" s="34"/>
    </row>
    <row r="504" spans="2:2">
      <c r="B504" s="34"/>
    </row>
    <row r="505" spans="2:2">
      <c r="B505" s="34"/>
    </row>
    <row r="506" spans="2:2">
      <c r="B506" s="34"/>
    </row>
    <row r="507" spans="2:2">
      <c r="B507" s="34"/>
    </row>
    <row r="508" spans="2:2">
      <c r="B508" s="34"/>
    </row>
    <row r="509" spans="2:2">
      <c r="B509" s="34"/>
    </row>
    <row r="510" spans="2:2">
      <c r="B510" s="34"/>
    </row>
    <row r="511" spans="2:2">
      <c r="B511" s="34"/>
    </row>
    <row r="512" spans="2:2">
      <c r="B512" s="34"/>
    </row>
    <row r="513" spans="2:2">
      <c r="B513" s="34"/>
    </row>
    <row r="514" spans="2:2">
      <c r="B514" s="34"/>
    </row>
    <row r="515" spans="2:2">
      <c r="B515" s="34"/>
    </row>
    <row r="516" spans="2:2">
      <c r="B516" s="34"/>
    </row>
    <row r="517" spans="2:2">
      <c r="B517" s="34"/>
    </row>
    <row r="518" spans="2:2">
      <c r="B518" s="34"/>
    </row>
    <row r="519" spans="2:2">
      <c r="B519" s="34"/>
    </row>
    <row r="520" spans="2:2">
      <c r="B520" s="34"/>
    </row>
    <row r="521" spans="2:2">
      <c r="B521" s="34"/>
    </row>
    <row r="522" spans="2:2">
      <c r="B522" s="34"/>
    </row>
    <row r="523" spans="2:2">
      <c r="B523" s="34"/>
    </row>
    <row r="524" spans="2:2">
      <c r="B524" s="34"/>
    </row>
    <row r="525" spans="2:2">
      <c r="B525" s="34"/>
    </row>
    <row r="526" spans="2:2">
      <c r="B526" s="34"/>
    </row>
    <row r="527" spans="2:2">
      <c r="B527" s="34"/>
    </row>
    <row r="528" spans="2:2">
      <c r="B528" s="34"/>
    </row>
    <row r="529" spans="2:2">
      <c r="B529" s="34"/>
    </row>
    <row r="530" spans="2:2">
      <c r="B530" s="34"/>
    </row>
    <row r="531" spans="2:2">
      <c r="B531" s="34"/>
    </row>
    <row r="532" spans="2:2">
      <c r="B532" s="34"/>
    </row>
    <row r="533" spans="2:2">
      <c r="B533" s="34"/>
    </row>
    <row r="534" spans="2:2">
      <c r="B534" s="34"/>
    </row>
    <row r="535" spans="2:2">
      <c r="B535" s="34"/>
    </row>
    <row r="536" spans="2:2">
      <c r="B536" s="34"/>
    </row>
    <row r="537" spans="2:2">
      <c r="B537" s="34"/>
    </row>
    <row r="538" spans="2:2">
      <c r="B538" s="34"/>
    </row>
    <row r="539" spans="2:2">
      <c r="B539" s="34"/>
    </row>
    <row r="540" spans="2:2">
      <c r="B540" s="34"/>
    </row>
    <row r="541" spans="2:2">
      <c r="B541" s="34"/>
    </row>
    <row r="542" spans="2:2">
      <c r="B542" s="34"/>
    </row>
    <row r="543" spans="2:2">
      <c r="B543" s="34"/>
    </row>
    <row r="544" spans="2:2">
      <c r="B544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  <row r="550" spans="2:2">
      <c r="B550" s="34"/>
    </row>
    <row r="551" spans="2:2">
      <c r="B551" s="34"/>
    </row>
    <row r="552" spans="2:2">
      <c r="B552" s="34"/>
    </row>
    <row r="553" spans="2:2">
      <c r="B553" s="34"/>
    </row>
    <row r="554" spans="2:2">
      <c r="B554" s="34"/>
    </row>
    <row r="555" spans="2:2">
      <c r="B555" s="34"/>
    </row>
    <row r="556" spans="2:2">
      <c r="B556" s="34"/>
    </row>
    <row r="557" spans="2:2">
      <c r="B557" s="34"/>
    </row>
    <row r="558" spans="2:2">
      <c r="B558" s="34"/>
    </row>
    <row r="559" spans="2:2">
      <c r="B559" s="34"/>
    </row>
    <row r="560" spans="2:2">
      <c r="B560" s="34"/>
    </row>
    <row r="561" spans="2:2">
      <c r="B561" s="34"/>
    </row>
    <row r="562" spans="2:2">
      <c r="B562" s="34"/>
    </row>
    <row r="563" spans="2:2">
      <c r="B563" s="34"/>
    </row>
    <row r="564" spans="2:2">
      <c r="B564" s="34"/>
    </row>
    <row r="565" spans="2:2">
      <c r="B565" s="34"/>
    </row>
    <row r="566" spans="2:2">
      <c r="B566" s="34"/>
    </row>
    <row r="567" spans="2:2">
      <c r="B567" s="34"/>
    </row>
    <row r="568" spans="2:2">
      <c r="B568" s="34"/>
    </row>
    <row r="569" spans="2:2">
      <c r="B569" s="34"/>
    </row>
    <row r="570" spans="2:2">
      <c r="B570" s="34"/>
    </row>
    <row r="571" spans="2:2">
      <c r="B571" s="34"/>
    </row>
    <row r="572" spans="2:2">
      <c r="B572" s="34"/>
    </row>
    <row r="573" spans="2:2">
      <c r="B573" s="34"/>
    </row>
    <row r="574" spans="2:2">
      <c r="B574" s="34"/>
    </row>
    <row r="575" spans="2:2">
      <c r="B575" s="34"/>
    </row>
    <row r="576" spans="2:2">
      <c r="B576" s="34"/>
    </row>
    <row r="577" spans="2:2">
      <c r="B577" s="34"/>
    </row>
    <row r="578" spans="2:2">
      <c r="B578" s="34"/>
    </row>
    <row r="579" spans="2:2">
      <c r="B579" s="34"/>
    </row>
    <row r="580" spans="2:2">
      <c r="B580" s="34"/>
    </row>
    <row r="581" spans="2:2">
      <c r="B581" s="34"/>
    </row>
    <row r="582" spans="2:2">
      <c r="B582" s="34"/>
    </row>
    <row r="583" spans="2:2">
      <c r="B583" s="34"/>
    </row>
    <row r="584" spans="2:2">
      <c r="B584" s="34"/>
    </row>
    <row r="585" spans="2:2">
      <c r="B585" s="34"/>
    </row>
    <row r="586" spans="2:2">
      <c r="B586" s="34"/>
    </row>
    <row r="587" spans="2:2">
      <c r="B587" s="34"/>
    </row>
    <row r="588" spans="2:2">
      <c r="B588" s="34"/>
    </row>
    <row r="589" spans="2:2">
      <c r="B589" s="34"/>
    </row>
    <row r="590" spans="2:2">
      <c r="B590" s="34"/>
    </row>
    <row r="591" spans="2:2">
      <c r="B591" s="34"/>
    </row>
    <row r="592" spans="2:2">
      <c r="B592" s="34"/>
    </row>
    <row r="593" spans="2:2">
      <c r="B593" s="34"/>
    </row>
    <row r="594" spans="2:2">
      <c r="B594" s="34"/>
    </row>
    <row r="595" spans="2:2">
      <c r="B595" s="34"/>
    </row>
    <row r="596" spans="2:2">
      <c r="B596" s="34"/>
    </row>
    <row r="597" spans="2:2">
      <c r="B597" s="34"/>
    </row>
    <row r="598" spans="2:2">
      <c r="B598" s="34"/>
    </row>
    <row r="599" spans="2:2">
      <c r="B599" s="34"/>
    </row>
    <row r="600" spans="2:2">
      <c r="B600" s="34"/>
    </row>
    <row r="601" spans="2:2">
      <c r="B601" s="34"/>
    </row>
    <row r="602" spans="2:2">
      <c r="B602" s="34"/>
    </row>
    <row r="603" spans="2:2">
      <c r="B603" s="34"/>
    </row>
    <row r="604" spans="2:2">
      <c r="B604" s="34"/>
    </row>
    <row r="605" spans="2:2">
      <c r="B605" s="34"/>
    </row>
    <row r="606" spans="2:2">
      <c r="B606" s="34"/>
    </row>
    <row r="607" spans="2:2">
      <c r="B607" s="34"/>
    </row>
    <row r="608" spans="2:2">
      <c r="B608" s="34"/>
    </row>
    <row r="609" spans="2:2">
      <c r="B609" s="34"/>
    </row>
    <row r="610" spans="2:2">
      <c r="B610" s="34"/>
    </row>
    <row r="611" spans="2:2">
      <c r="B611" s="34"/>
    </row>
    <row r="612" spans="2:2">
      <c r="B612" s="34"/>
    </row>
    <row r="613" spans="2:2">
      <c r="B613" s="34"/>
    </row>
    <row r="614" spans="2:2">
      <c r="B614" s="34"/>
    </row>
    <row r="615" spans="2:2">
      <c r="B615" s="34"/>
    </row>
    <row r="616" spans="2:2">
      <c r="B616" s="34"/>
    </row>
    <row r="617" spans="2:2">
      <c r="B617" s="34"/>
    </row>
    <row r="618" spans="2:2">
      <c r="B618" s="34"/>
    </row>
    <row r="619" spans="2:2">
      <c r="B619" s="34"/>
    </row>
    <row r="620" spans="2:2">
      <c r="B620" s="34"/>
    </row>
    <row r="621" spans="2:2">
      <c r="B621" s="34"/>
    </row>
    <row r="622" spans="2:2">
      <c r="B622" s="34"/>
    </row>
    <row r="623" spans="2:2">
      <c r="B623" s="34"/>
    </row>
    <row r="624" spans="2:2">
      <c r="B624" s="34"/>
    </row>
    <row r="625" spans="2:2">
      <c r="B625" s="34"/>
    </row>
    <row r="626" spans="2:2">
      <c r="B626" s="34"/>
    </row>
    <row r="627" spans="2:2">
      <c r="B627" s="34"/>
    </row>
    <row r="628" spans="2:2">
      <c r="B628" s="34"/>
    </row>
    <row r="629" spans="2:2">
      <c r="B629" s="34"/>
    </row>
    <row r="630" spans="2:2">
      <c r="B630" s="34"/>
    </row>
    <row r="631" spans="2:2">
      <c r="B631" s="34"/>
    </row>
    <row r="632" spans="2:2">
      <c r="B632" s="34"/>
    </row>
    <row r="633" spans="2:2">
      <c r="B633" s="34"/>
    </row>
    <row r="634" spans="2:2">
      <c r="B634" s="34"/>
    </row>
    <row r="635" spans="2:2">
      <c r="B635" s="34"/>
    </row>
    <row r="636" spans="2:2">
      <c r="B636" s="34"/>
    </row>
    <row r="637" spans="2:2">
      <c r="B637" s="34"/>
    </row>
    <row r="638" spans="2:2">
      <c r="B638" s="34"/>
    </row>
    <row r="639" spans="2:2">
      <c r="B639" s="34"/>
    </row>
    <row r="640" spans="2:2">
      <c r="B640" s="34"/>
    </row>
    <row r="641" spans="2:2">
      <c r="B641" s="34"/>
    </row>
    <row r="642" spans="2:2">
      <c r="B642" s="34"/>
    </row>
    <row r="643" spans="2:2">
      <c r="B643" s="34"/>
    </row>
    <row r="644" spans="2:2">
      <c r="B644" s="34"/>
    </row>
    <row r="645" spans="2:2">
      <c r="B645" s="34"/>
    </row>
    <row r="646" spans="2:2">
      <c r="B646" s="34"/>
    </row>
    <row r="647" spans="2:2">
      <c r="B647" s="34"/>
    </row>
    <row r="648" spans="2:2">
      <c r="B648" s="34"/>
    </row>
    <row r="649" spans="2:2">
      <c r="B649" s="34"/>
    </row>
    <row r="650" spans="2:2">
      <c r="B650" s="34"/>
    </row>
    <row r="651" spans="2:2">
      <c r="B651" s="34"/>
    </row>
    <row r="652" spans="2:2">
      <c r="B652" s="34"/>
    </row>
    <row r="653" spans="2:2">
      <c r="B653" s="34"/>
    </row>
    <row r="654" spans="2:2">
      <c r="B654" s="34"/>
    </row>
    <row r="655" spans="2:2">
      <c r="B655" s="34"/>
    </row>
    <row r="656" spans="2:2">
      <c r="B656" s="34"/>
    </row>
    <row r="657" spans="2:2">
      <c r="B657" s="34"/>
    </row>
    <row r="658" spans="2:2">
      <c r="B658" s="34"/>
    </row>
    <row r="659" spans="2:2">
      <c r="B659" s="34"/>
    </row>
    <row r="660" spans="2:2">
      <c r="B660" s="34"/>
    </row>
    <row r="661" spans="2:2">
      <c r="B661" s="34"/>
    </row>
    <row r="662" spans="2:2">
      <c r="B662" s="34"/>
    </row>
    <row r="663" spans="2:2">
      <c r="B663" s="34"/>
    </row>
    <row r="664" spans="2:2">
      <c r="B664" s="34"/>
    </row>
    <row r="665" spans="2:2">
      <c r="B665" s="34"/>
    </row>
    <row r="666" spans="2:2">
      <c r="B666" s="34"/>
    </row>
    <row r="667" spans="2:2">
      <c r="B667" s="34"/>
    </row>
    <row r="668" spans="2:2">
      <c r="B668" s="34"/>
    </row>
    <row r="669" spans="2:2">
      <c r="B669" s="34"/>
    </row>
    <row r="670" spans="2:2">
      <c r="B670" s="34"/>
    </row>
    <row r="671" spans="2:2">
      <c r="B671" s="34"/>
    </row>
    <row r="672" spans="2:2">
      <c r="B672" s="34"/>
    </row>
    <row r="673" spans="2:2">
      <c r="B673" s="34"/>
    </row>
    <row r="674" spans="2:2">
      <c r="B674" s="34"/>
    </row>
    <row r="675" spans="2:2">
      <c r="B675" s="34"/>
    </row>
    <row r="676" spans="2:2">
      <c r="B676" s="34"/>
    </row>
    <row r="677" spans="2:2">
      <c r="B677" s="34"/>
    </row>
    <row r="678" spans="2:2">
      <c r="B678" s="34"/>
    </row>
    <row r="679" spans="2:2">
      <c r="B679" s="34"/>
    </row>
    <row r="680" spans="2:2">
      <c r="B680" s="34"/>
    </row>
    <row r="681" spans="2:2">
      <c r="B681" s="34"/>
    </row>
    <row r="682" spans="2:2">
      <c r="B682" s="34"/>
    </row>
    <row r="683" spans="2:2">
      <c r="B683" s="34"/>
    </row>
    <row r="684" spans="2:2">
      <c r="B684" s="34"/>
    </row>
    <row r="685" spans="2:2">
      <c r="B685" s="34"/>
    </row>
    <row r="686" spans="2:2">
      <c r="B686" s="34"/>
    </row>
    <row r="687" spans="2:2">
      <c r="B687" s="34"/>
    </row>
    <row r="688" spans="2:2">
      <c r="B688" s="34"/>
    </row>
    <row r="689" spans="2:2">
      <c r="B689" s="34"/>
    </row>
    <row r="690" spans="2:2">
      <c r="B690" s="34"/>
    </row>
    <row r="691" spans="2:2">
      <c r="B691" s="34"/>
    </row>
    <row r="692" spans="2:2">
      <c r="B692" s="34"/>
    </row>
    <row r="693" spans="2:2">
      <c r="B693" s="34"/>
    </row>
    <row r="694" spans="2:2">
      <c r="B694" s="34"/>
    </row>
    <row r="695" spans="2:2">
      <c r="B695" s="34"/>
    </row>
    <row r="696" spans="2:2">
      <c r="B696" s="34"/>
    </row>
    <row r="697" spans="2:2">
      <c r="B697" s="34"/>
    </row>
    <row r="698" spans="2:2">
      <c r="B698" s="34"/>
    </row>
    <row r="699" spans="2:2">
      <c r="B699" s="34"/>
    </row>
    <row r="700" spans="2:2">
      <c r="B700" s="34"/>
    </row>
    <row r="701" spans="2:2">
      <c r="B701" s="34"/>
    </row>
    <row r="702" spans="2:2">
      <c r="B702" s="34"/>
    </row>
    <row r="703" spans="2:2">
      <c r="B703" s="34"/>
    </row>
    <row r="704" spans="2:2">
      <c r="B704" s="34"/>
    </row>
    <row r="705" spans="2:2">
      <c r="B705" s="34"/>
    </row>
    <row r="706" spans="2:2">
      <c r="B706" s="34"/>
    </row>
    <row r="707" spans="2:2">
      <c r="B707" s="34"/>
    </row>
    <row r="708" spans="2:2">
      <c r="B708" s="34"/>
    </row>
    <row r="709" spans="2:2">
      <c r="B709" s="34"/>
    </row>
    <row r="710" spans="2:2">
      <c r="B710" s="34"/>
    </row>
    <row r="711" spans="2:2">
      <c r="B711" s="34"/>
    </row>
    <row r="712" spans="2:2">
      <c r="B712" s="34"/>
    </row>
    <row r="713" spans="2:2">
      <c r="B713" s="34"/>
    </row>
    <row r="714" spans="2:2">
      <c r="B714" s="34"/>
    </row>
    <row r="715" spans="2:2">
      <c r="B715" s="34"/>
    </row>
    <row r="716" spans="2:2">
      <c r="B716" s="34"/>
    </row>
    <row r="717" spans="2:2">
      <c r="B717" s="34"/>
    </row>
    <row r="718" spans="2:2">
      <c r="B718" s="34"/>
    </row>
    <row r="719" spans="2:2">
      <c r="B719" s="34"/>
    </row>
    <row r="720" spans="2:2">
      <c r="B720" s="34"/>
    </row>
    <row r="721" spans="2:2">
      <c r="B721" s="34"/>
    </row>
    <row r="722" spans="2:2">
      <c r="B722" s="34"/>
    </row>
    <row r="723" spans="2:2">
      <c r="B723" s="34"/>
    </row>
    <row r="724" spans="2:2">
      <c r="B724" s="34"/>
    </row>
    <row r="725" spans="2:2">
      <c r="B725" s="34"/>
    </row>
    <row r="726" spans="2:2">
      <c r="B726" s="34"/>
    </row>
    <row r="727" spans="2:2">
      <c r="B727" s="34"/>
    </row>
    <row r="728" spans="2:2">
      <c r="B728" s="34"/>
    </row>
    <row r="729" spans="2:2">
      <c r="B729" s="34"/>
    </row>
    <row r="730" spans="2:2">
      <c r="B730" s="34"/>
    </row>
    <row r="731" spans="2:2">
      <c r="B731" s="34"/>
    </row>
    <row r="732" spans="2:2">
      <c r="B732" s="34"/>
    </row>
    <row r="733" spans="2:2">
      <c r="B733" s="34"/>
    </row>
    <row r="734" spans="2:2">
      <c r="B734" s="34"/>
    </row>
    <row r="735" spans="2:2">
      <c r="B735" s="34"/>
    </row>
    <row r="736" spans="2:2">
      <c r="B736" s="34"/>
    </row>
    <row r="737" spans="2:2">
      <c r="B737" s="34"/>
    </row>
    <row r="738" spans="2:2">
      <c r="B738" s="34"/>
    </row>
    <row r="739" spans="2:2">
      <c r="B739" s="34"/>
    </row>
    <row r="740" spans="2:2">
      <c r="B740" s="34"/>
    </row>
    <row r="741" spans="2:2">
      <c r="B741" s="34"/>
    </row>
    <row r="742" spans="2:2">
      <c r="B742" s="34"/>
    </row>
    <row r="743" spans="2:2">
      <c r="B743" s="34"/>
    </row>
    <row r="744" spans="2:2">
      <c r="B744" s="34"/>
    </row>
    <row r="745" spans="2:2">
      <c r="B745" s="34"/>
    </row>
    <row r="746" spans="2:2">
      <c r="B746" s="34"/>
    </row>
    <row r="747" spans="2:2">
      <c r="B747" s="34"/>
    </row>
    <row r="748" spans="2:2">
      <c r="B748" s="34"/>
    </row>
    <row r="749" spans="2:2">
      <c r="B749" s="34"/>
    </row>
    <row r="750" spans="2:2">
      <c r="B750" s="34"/>
    </row>
    <row r="751" spans="2:2">
      <c r="B751" s="34"/>
    </row>
    <row r="752" spans="2:2">
      <c r="B752" s="34"/>
    </row>
    <row r="753" spans="2:2">
      <c r="B753" s="34"/>
    </row>
    <row r="754" spans="2:2">
      <c r="B754" s="34"/>
    </row>
    <row r="755" spans="2:2">
      <c r="B755" s="34"/>
    </row>
    <row r="756" spans="2:2">
      <c r="B756" s="34"/>
    </row>
    <row r="757" spans="2:2">
      <c r="B757" s="34"/>
    </row>
    <row r="758" spans="2:2">
      <c r="B758" s="34"/>
    </row>
    <row r="759" spans="2:2">
      <c r="B759" s="34"/>
    </row>
    <row r="760" spans="2:2">
      <c r="B760" s="34"/>
    </row>
    <row r="761" spans="2:2">
      <c r="B761" s="34"/>
    </row>
    <row r="762" spans="2:2">
      <c r="B762" s="34"/>
    </row>
    <row r="763" spans="2:2">
      <c r="B763" s="34"/>
    </row>
    <row r="764" spans="2:2">
      <c r="B764" s="34"/>
    </row>
    <row r="765" spans="2:2">
      <c r="B765" s="34"/>
    </row>
    <row r="766" spans="2:2">
      <c r="B766" s="34"/>
    </row>
    <row r="767" spans="2:2">
      <c r="B767" s="34"/>
    </row>
    <row r="768" spans="2:2">
      <c r="B768" s="34"/>
    </row>
    <row r="769" spans="2:2">
      <c r="B769" s="34"/>
    </row>
    <row r="770" spans="2:2">
      <c r="B770" s="34"/>
    </row>
    <row r="771" spans="2:2">
      <c r="B771" s="34"/>
    </row>
    <row r="772" spans="2:2">
      <c r="B772" s="34"/>
    </row>
    <row r="773" spans="2:2">
      <c r="B773" s="34"/>
    </row>
    <row r="774" spans="2:2">
      <c r="B774" s="34"/>
    </row>
    <row r="775" spans="2:2">
      <c r="B775" s="34"/>
    </row>
    <row r="776" spans="2:2">
      <c r="B776" s="34"/>
    </row>
    <row r="777" spans="2:2">
      <c r="B777" s="34"/>
    </row>
    <row r="778" spans="2:2">
      <c r="B778" s="34"/>
    </row>
    <row r="779" spans="2:2">
      <c r="B779" s="34"/>
    </row>
    <row r="780" spans="2:2">
      <c r="B780" s="34"/>
    </row>
    <row r="781" spans="2:2">
      <c r="B781" s="34"/>
    </row>
    <row r="782" spans="2:2">
      <c r="B782" s="34"/>
    </row>
    <row r="783" spans="2:2">
      <c r="B783" s="34"/>
    </row>
    <row r="784" spans="2:2">
      <c r="B784" s="34"/>
    </row>
    <row r="785" spans="2:2">
      <c r="B785" s="34"/>
    </row>
    <row r="786" spans="2:2">
      <c r="B786" s="34"/>
    </row>
    <row r="787" spans="2:2">
      <c r="B787" s="34"/>
    </row>
    <row r="788" spans="2:2">
      <c r="B788" s="34"/>
    </row>
    <row r="789" spans="2:2">
      <c r="B789" s="34"/>
    </row>
    <row r="790" spans="2:2">
      <c r="B790" s="34"/>
    </row>
    <row r="791" spans="2:2">
      <c r="B791" s="34"/>
    </row>
    <row r="792" spans="2:2">
      <c r="B792" s="34"/>
    </row>
    <row r="793" spans="2:2">
      <c r="B793" s="34"/>
    </row>
    <row r="794" spans="2:2">
      <c r="B794" s="34"/>
    </row>
    <row r="795" spans="2:2">
      <c r="B795" s="34"/>
    </row>
    <row r="796" spans="2:2">
      <c r="B796" s="34"/>
    </row>
    <row r="797" spans="2:2">
      <c r="B797" s="34"/>
    </row>
    <row r="798" spans="2:2">
      <c r="B798" s="34"/>
    </row>
    <row r="799" spans="2:2">
      <c r="B799" s="34"/>
    </row>
    <row r="800" spans="2:2">
      <c r="B800" s="34"/>
    </row>
    <row r="801" spans="2:2">
      <c r="B801" s="34"/>
    </row>
    <row r="802" spans="2:2">
      <c r="B802" s="34"/>
    </row>
    <row r="803" spans="2:2">
      <c r="B803" s="34"/>
    </row>
    <row r="804" spans="2:2">
      <c r="B804" s="34"/>
    </row>
    <row r="805" spans="2:2">
      <c r="B805" s="34"/>
    </row>
    <row r="806" spans="2:2">
      <c r="B806" s="34"/>
    </row>
    <row r="807" spans="2:2">
      <c r="B807" s="34"/>
    </row>
    <row r="808" spans="2:2">
      <c r="B808" s="34"/>
    </row>
    <row r="809" spans="2:2">
      <c r="B809" s="34"/>
    </row>
    <row r="810" spans="2:2">
      <c r="B810" s="34"/>
    </row>
    <row r="811" spans="2:2">
      <c r="B811" s="34"/>
    </row>
    <row r="812" spans="2:2">
      <c r="B812" s="34"/>
    </row>
    <row r="813" spans="2:2">
      <c r="B813" s="34"/>
    </row>
    <row r="814" spans="2:2">
      <c r="B814" s="34"/>
    </row>
    <row r="815" spans="2:2">
      <c r="B815" s="34"/>
    </row>
    <row r="816" spans="2:2">
      <c r="B816" s="34"/>
    </row>
    <row r="817" spans="2:2">
      <c r="B817" s="34"/>
    </row>
    <row r="818" spans="2:2">
      <c r="B818" s="34"/>
    </row>
    <row r="819" spans="2:2">
      <c r="B819" s="34"/>
    </row>
    <row r="820" spans="2:2">
      <c r="B820" s="34"/>
    </row>
    <row r="821" spans="2:2">
      <c r="B821" s="34"/>
    </row>
    <row r="822" spans="2:2">
      <c r="B822" s="34"/>
    </row>
    <row r="823" spans="2:2">
      <c r="B823" s="34"/>
    </row>
    <row r="824" spans="2:2">
      <c r="B824" s="34"/>
    </row>
    <row r="825" spans="2:2">
      <c r="B825" s="34"/>
    </row>
    <row r="826" spans="2:2">
      <c r="B826" s="34"/>
    </row>
    <row r="827" spans="2:2">
      <c r="B827" s="34"/>
    </row>
    <row r="828" spans="2:2">
      <c r="B828" s="34"/>
    </row>
    <row r="829" spans="2:2">
      <c r="B829" s="34"/>
    </row>
    <row r="830" spans="2:2">
      <c r="B830" s="34"/>
    </row>
    <row r="831" spans="2:2">
      <c r="B831" s="34"/>
    </row>
    <row r="832" spans="2:2">
      <c r="B832" s="34"/>
    </row>
    <row r="833" spans="2:2">
      <c r="B833" s="34"/>
    </row>
    <row r="834" spans="2:2">
      <c r="B834" s="34"/>
    </row>
    <row r="835" spans="2:2">
      <c r="B835" s="34"/>
    </row>
    <row r="836" spans="2:2">
      <c r="B836" s="34"/>
    </row>
    <row r="837" spans="2:2">
      <c r="B837" s="34"/>
    </row>
    <row r="838" spans="2:2">
      <c r="B838" s="34"/>
    </row>
    <row r="839" spans="2:2">
      <c r="B839" s="34"/>
    </row>
    <row r="840" spans="2:2">
      <c r="B840" s="34"/>
    </row>
    <row r="841" spans="2:2">
      <c r="B841" s="34"/>
    </row>
    <row r="842" spans="2:2">
      <c r="B842" s="34"/>
    </row>
    <row r="843" spans="2:2">
      <c r="B843" s="34"/>
    </row>
    <row r="844" spans="2:2">
      <c r="B844" s="34"/>
    </row>
    <row r="845" spans="2:2">
      <c r="B845" s="34"/>
    </row>
    <row r="846" spans="2:2">
      <c r="B846" s="34"/>
    </row>
    <row r="847" spans="2:2">
      <c r="B847" s="34"/>
    </row>
    <row r="848" spans="2:2">
      <c r="B848" s="34"/>
    </row>
    <row r="849" spans="2:2">
      <c r="B849" s="34"/>
    </row>
    <row r="850" spans="2:2">
      <c r="B850" s="34"/>
    </row>
    <row r="851" spans="2:2">
      <c r="B851" s="34"/>
    </row>
    <row r="852" spans="2:2">
      <c r="B852" s="34"/>
    </row>
    <row r="853" spans="2:2">
      <c r="B853" s="34"/>
    </row>
    <row r="854" spans="2:2">
      <c r="B854" s="34"/>
    </row>
    <row r="855" spans="2:2">
      <c r="B855" s="34"/>
    </row>
    <row r="856" spans="2:2">
      <c r="B856" s="34"/>
    </row>
    <row r="857" spans="2:2">
      <c r="B857" s="34"/>
    </row>
    <row r="858" spans="2:2">
      <c r="B858" s="34"/>
    </row>
    <row r="859" spans="2:2">
      <c r="B859" s="34"/>
    </row>
    <row r="860" spans="2:2">
      <c r="B860" s="34"/>
    </row>
    <row r="861" spans="2:2">
      <c r="B861" s="34"/>
    </row>
    <row r="862" spans="2:2">
      <c r="B862" s="34"/>
    </row>
    <row r="863" spans="2:2">
      <c r="B863" s="34"/>
    </row>
    <row r="864" spans="2:2">
      <c r="B864" s="34"/>
    </row>
    <row r="865" spans="2:2">
      <c r="B865" s="34"/>
    </row>
    <row r="866" spans="2:2">
      <c r="B866" s="34"/>
    </row>
    <row r="867" spans="2:2">
      <c r="B867" s="34"/>
    </row>
    <row r="868" spans="2:2">
      <c r="B868" s="34"/>
    </row>
    <row r="869" spans="2:2">
      <c r="B869" s="34"/>
    </row>
    <row r="870" spans="2:2">
      <c r="B870" s="34"/>
    </row>
    <row r="871" spans="2:2">
      <c r="B871" s="34"/>
    </row>
    <row r="872" spans="2:2">
      <c r="B872" s="34"/>
    </row>
    <row r="873" spans="2:2">
      <c r="B873" s="34"/>
    </row>
    <row r="874" spans="2:2">
      <c r="B874" s="34"/>
    </row>
    <row r="875" spans="2:2">
      <c r="B875" s="34"/>
    </row>
    <row r="876" spans="2:2">
      <c r="B876" s="34"/>
    </row>
    <row r="877" spans="2:2">
      <c r="B877" s="34"/>
    </row>
    <row r="878" spans="2:2">
      <c r="B878" s="34"/>
    </row>
    <row r="879" spans="2:2">
      <c r="B879" s="34"/>
    </row>
    <row r="880" spans="2:2">
      <c r="B880" s="34"/>
    </row>
    <row r="881" spans="2:2">
      <c r="B881" s="34"/>
    </row>
    <row r="882" spans="2:2">
      <c r="B882" s="34"/>
    </row>
    <row r="883" spans="2:2">
      <c r="B883" s="34"/>
    </row>
    <row r="884" spans="2:2">
      <c r="B884" s="34"/>
    </row>
    <row r="885" spans="2:2">
      <c r="B885" s="34"/>
    </row>
    <row r="886" spans="2:2">
      <c r="B886" s="34"/>
    </row>
    <row r="887" spans="2:2">
      <c r="B887" s="34"/>
    </row>
    <row r="888" spans="2:2">
      <c r="B888" s="34"/>
    </row>
    <row r="889" spans="2:2">
      <c r="B889" s="34"/>
    </row>
    <row r="890" spans="2:2">
      <c r="B890" s="34"/>
    </row>
    <row r="891" spans="2:2">
      <c r="B891" s="34"/>
    </row>
    <row r="892" spans="2:2">
      <c r="B892" s="34"/>
    </row>
    <row r="893" spans="2:2">
      <c r="B893" s="34"/>
    </row>
    <row r="894" spans="2:2">
      <c r="B894" s="34"/>
    </row>
    <row r="895" spans="2:2">
      <c r="B895" s="34"/>
    </row>
    <row r="896" spans="2:2">
      <c r="B896" s="34"/>
    </row>
    <row r="897" spans="2:2">
      <c r="B897" s="34"/>
    </row>
    <row r="898" spans="2:2">
      <c r="B898" s="34"/>
    </row>
    <row r="899" spans="2:2">
      <c r="B899" s="34"/>
    </row>
    <row r="900" spans="2:2">
      <c r="B900" s="34"/>
    </row>
    <row r="901" spans="2:2">
      <c r="B901" s="34"/>
    </row>
    <row r="902" spans="2:2">
      <c r="B902" s="34"/>
    </row>
    <row r="903" spans="2:2">
      <c r="B903" s="34"/>
    </row>
    <row r="904" spans="2:2">
      <c r="B904" s="34"/>
    </row>
    <row r="905" spans="2:2">
      <c r="B905" s="34"/>
    </row>
    <row r="906" spans="2:2">
      <c r="B906" s="34"/>
    </row>
    <row r="907" spans="2:2">
      <c r="B907" s="34"/>
    </row>
    <row r="908" spans="2:2">
      <c r="B908" s="34"/>
    </row>
    <row r="909" spans="2:2">
      <c r="B909" s="34"/>
    </row>
    <row r="910" spans="2:2">
      <c r="B910" s="34"/>
    </row>
    <row r="911" spans="2:2">
      <c r="B911" s="34"/>
    </row>
    <row r="912" spans="2:2">
      <c r="B912" s="34"/>
    </row>
    <row r="913" spans="2:2">
      <c r="B913" s="34"/>
    </row>
    <row r="914" spans="2:2">
      <c r="B914" s="34"/>
    </row>
    <row r="915" spans="2:2">
      <c r="B915" s="34"/>
    </row>
    <row r="916" spans="2:2">
      <c r="B916" s="34"/>
    </row>
    <row r="917" spans="2:2">
      <c r="B917" s="34"/>
    </row>
    <row r="918" spans="2:2">
      <c r="B918" s="34"/>
    </row>
    <row r="919" spans="2:2">
      <c r="B919" s="34"/>
    </row>
    <row r="920" spans="2:2">
      <c r="B920" s="34"/>
    </row>
    <row r="921" spans="2:2">
      <c r="B921" s="34"/>
    </row>
    <row r="922" spans="2:2">
      <c r="B922" s="34"/>
    </row>
    <row r="923" spans="2:2">
      <c r="B923" s="34"/>
    </row>
    <row r="924" spans="2:2">
      <c r="B924" s="34"/>
    </row>
    <row r="925" spans="2:2">
      <c r="B925" s="34"/>
    </row>
    <row r="926" spans="2:2">
      <c r="B926" s="34"/>
    </row>
    <row r="927" spans="2:2">
      <c r="B927" s="34"/>
    </row>
    <row r="928" spans="2:2">
      <c r="B928" s="34"/>
    </row>
    <row r="929" spans="2:2">
      <c r="B929" s="34"/>
    </row>
    <row r="930" spans="2:2">
      <c r="B930" s="34"/>
    </row>
    <row r="931" spans="2:2">
      <c r="B931" s="34"/>
    </row>
    <row r="932" spans="2:2">
      <c r="B932" s="34"/>
    </row>
    <row r="933" spans="2:2">
      <c r="B933" s="34"/>
    </row>
    <row r="934" spans="2:2">
      <c r="B934" s="34"/>
    </row>
    <row r="935" spans="2:2">
      <c r="B935" s="34"/>
    </row>
    <row r="936" spans="2:2">
      <c r="B936" s="34"/>
    </row>
    <row r="937" spans="2:2">
      <c r="B937" s="34"/>
    </row>
    <row r="938" spans="2:2">
      <c r="B938" s="34"/>
    </row>
    <row r="939" spans="2:2">
      <c r="B939" s="34"/>
    </row>
    <row r="940" spans="2:2">
      <c r="B940" s="34"/>
    </row>
    <row r="941" spans="2:2">
      <c r="B941" s="34"/>
    </row>
    <row r="942" spans="2:2">
      <c r="B942" s="34"/>
    </row>
    <row r="943" spans="2:2">
      <c r="B943" s="34"/>
    </row>
    <row r="944" spans="2:2">
      <c r="B944" s="34"/>
    </row>
    <row r="945" spans="2:2">
      <c r="B945" s="34"/>
    </row>
    <row r="946" spans="2:2">
      <c r="B946" s="34"/>
    </row>
    <row r="947" spans="2:2">
      <c r="B947" s="34"/>
    </row>
    <row r="948" spans="2:2">
      <c r="B948" s="34"/>
    </row>
    <row r="949" spans="2:2">
      <c r="B949" s="34"/>
    </row>
    <row r="950" spans="2:2">
      <c r="B950" s="34"/>
    </row>
    <row r="951" spans="2:2">
      <c r="B951" s="34"/>
    </row>
    <row r="952" spans="2:2">
      <c r="B952" s="34"/>
    </row>
    <row r="953" spans="2:2">
      <c r="B953" s="34"/>
    </row>
    <row r="954" spans="2:2">
      <c r="B954" s="34"/>
    </row>
    <row r="955" spans="2:2">
      <c r="B955" s="34"/>
    </row>
    <row r="956" spans="2:2">
      <c r="B956" s="34"/>
    </row>
    <row r="957" spans="2:2">
      <c r="B957" s="34"/>
    </row>
    <row r="958" spans="2:2">
      <c r="B958" s="34"/>
    </row>
    <row r="959" spans="2:2">
      <c r="B959" s="34"/>
    </row>
    <row r="960" spans="2:2">
      <c r="B960" s="34"/>
    </row>
    <row r="961" spans="2:2">
      <c r="B961" s="34"/>
    </row>
    <row r="962" spans="2:2">
      <c r="B962" s="34"/>
    </row>
    <row r="963" spans="2:2">
      <c r="B963" s="34"/>
    </row>
    <row r="964" spans="2:2">
      <c r="B964" s="34"/>
    </row>
    <row r="965" spans="2:2">
      <c r="B965" s="34"/>
    </row>
    <row r="966" spans="2:2">
      <c r="B966" s="34"/>
    </row>
    <row r="967" spans="2:2">
      <c r="B967" s="34"/>
    </row>
    <row r="968" spans="2:2">
      <c r="B968" s="34"/>
    </row>
    <row r="969" spans="2:2">
      <c r="B969" s="34"/>
    </row>
    <row r="970" spans="2:2">
      <c r="B970" s="34"/>
    </row>
    <row r="971" spans="2:2">
      <c r="B971" s="34"/>
    </row>
    <row r="972" spans="2:2">
      <c r="B972" s="34"/>
    </row>
    <row r="973" spans="2:2">
      <c r="B973" s="34"/>
    </row>
    <row r="974" spans="2:2">
      <c r="B974" s="34"/>
    </row>
    <row r="975" spans="2:2">
      <c r="B975" s="34"/>
    </row>
    <row r="976" spans="2:2">
      <c r="B976" s="34"/>
    </row>
    <row r="977" spans="2:2">
      <c r="B977" s="34"/>
    </row>
    <row r="978" spans="2:2">
      <c r="B978" s="34"/>
    </row>
    <row r="979" spans="2:2">
      <c r="B979" s="34"/>
    </row>
    <row r="980" spans="2:2">
      <c r="B980" s="34"/>
    </row>
    <row r="981" spans="2:2">
      <c r="B981" s="34"/>
    </row>
    <row r="982" spans="2:2">
      <c r="B982" s="34"/>
    </row>
    <row r="983" spans="2:2">
      <c r="B983" s="34"/>
    </row>
    <row r="984" spans="2:2">
      <c r="B984" s="34"/>
    </row>
    <row r="985" spans="2:2">
      <c r="B985" s="34"/>
    </row>
    <row r="986" spans="2:2">
      <c r="B986" s="34"/>
    </row>
    <row r="987" spans="2:2">
      <c r="B987" s="34"/>
    </row>
    <row r="988" spans="2:2">
      <c r="B988" s="34"/>
    </row>
    <row r="989" spans="2:2">
      <c r="B989" s="34"/>
    </row>
    <row r="990" spans="2:2">
      <c r="B990" s="34"/>
    </row>
    <row r="991" spans="2:2">
      <c r="B991" s="34"/>
    </row>
    <row r="992" spans="2:2">
      <c r="B992" s="34"/>
    </row>
    <row r="993" spans="2:2">
      <c r="B993" s="34"/>
    </row>
    <row r="994" spans="2:2">
      <c r="B994" s="34"/>
    </row>
    <row r="995" spans="2:2">
      <c r="B995" s="34"/>
    </row>
    <row r="996" spans="2:2">
      <c r="B996" s="34"/>
    </row>
    <row r="997" spans="2:2">
      <c r="B997" s="34"/>
    </row>
    <row r="998" spans="2:2">
      <c r="B998" s="34"/>
    </row>
    <row r="999" spans="2:2">
      <c r="B999" s="34"/>
    </row>
    <row r="1000" spans="2:2">
      <c r="B1000" s="34"/>
    </row>
    <row r="1001" spans="2:2">
      <c r="B1001" s="34"/>
    </row>
    <row r="1002" spans="2:2">
      <c r="B1002" s="34"/>
    </row>
    <row r="1003" spans="2:2">
      <c r="B1003" s="34"/>
    </row>
    <row r="1004" spans="2:2">
      <c r="B1004" s="34"/>
    </row>
    <row r="1005" spans="2:2">
      <c r="B1005" s="34"/>
    </row>
    <row r="1006" spans="2:2">
      <c r="B1006" s="34"/>
    </row>
    <row r="1007" spans="2:2">
      <c r="B1007" s="34"/>
    </row>
    <row r="1008" spans="2:2">
      <c r="B1008" s="34"/>
    </row>
    <row r="1009" spans="2:2">
      <c r="B1009" s="34"/>
    </row>
    <row r="1010" spans="2:2">
      <c r="B1010" s="34"/>
    </row>
    <row r="1011" spans="2:2">
      <c r="B1011" s="34"/>
    </row>
    <row r="1012" spans="2:2">
      <c r="B1012" s="34"/>
    </row>
    <row r="1013" spans="2:2">
      <c r="B1013" s="34"/>
    </row>
    <row r="1014" spans="2:2">
      <c r="B1014" s="34"/>
    </row>
    <row r="1015" spans="2:2">
      <c r="B1015" s="34"/>
    </row>
    <row r="1016" spans="2:2">
      <c r="B1016" s="34"/>
    </row>
    <row r="1017" spans="2:2">
      <c r="B1017" s="34"/>
    </row>
    <row r="1018" spans="2:2">
      <c r="B1018" s="34"/>
    </row>
    <row r="1019" spans="2:2">
      <c r="B1019" s="34"/>
    </row>
    <row r="1020" spans="2:2">
      <c r="B1020" s="34"/>
    </row>
    <row r="1021" spans="2:2">
      <c r="B1021" s="34"/>
    </row>
    <row r="1022" spans="2:2">
      <c r="B1022" s="34"/>
    </row>
    <row r="1023" spans="2:2">
      <c r="B1023" s="34"/>
    </row>
    <row r="1024" spans="2:2">
      <c r="B1024" s="34"/>
    </row>
    <row r="1025" spans="2:2">
      <c r="B1025" s="34"/>
    </row>
    <row r="1026" spans="2:2">
      <c r="B1026" s="34"/>
    </row>
    <row r="1027" spans="2:2">
      <c r="B1027" s="34"/>
    </row>
    <row r="1028" spans="2:2">
      <c r="B1028" s="34"/>
    </row>
    <row r="1029" spans="2:2">
      <c r="B1029" s="34"/>
    </row>
    <row r="1030" spans="2:2">
      <c r="B1030" s="34"/>
    </row>
    <row r="1031" spans="2:2">
      <c r="B1031" s="34"/>
    </row>
    <row r="1032" spans="2:2">
      <c r="B1032" s="34"/>
    </row>
    <row r="1033" spans="2:2">
      <c r="B1033" s="34"/>
    </row>
    <row r="1034" spans="2:2">
      <c r="B1034" s="34"/>
    </row>
    <row r="1035" spans="2:2">
      <c r="B1035" s="34"/>
    </row>
    <row r="1036" spans="2:2">
      <c r="B1036" s="34"/>
    </row>
    <row r="1037" spans="2:2">
      <c r="B1037" s="34"/>
    </row>
    <row r="1038" spans="2:2">
      <c r="B1038" s="34"/>
    </row>
    <row r="1039" spans="2:2">
      <c r="B1039" s="34"/>
    </row>
    <row r="1040" spans="2:2">
      <c r="B1040" s="34"/>
    </row>
    <row r="1041" spans="2:2">
      <c r="B1041" s="34"/>
    </row>
    <row r="1042" spans="2:2">
      <c r="B1042" s="34"/>
    </row>
    <row r="1043" spans="2:2">
      <c r="B1043" s="34"/>
    </row>
    <row r="1044" spans="2:2">
      <c r="B1044" s="34"/>
    </row>
    <row r="1045" spans="2:2">
      <c r="B1045" s="34"/>
    </row>
    <row r="1046" spans="2:2">
      <c r="B1046" s="34"/>
    </row>
    <row r="1047" spans="2:2">
      <c r="B1047" s="34"/>
    </row>
    <row r="1048" spans="2:2">
      <c r="B1048" s="34"/>
    </row>
    <row r="1049" spans="2:2">
      <c r="B1049" s="34"/>
    </row>
    <row r="1050" spans="2:2">
      <c r="B1050" s="34"/>
    </row>
    <row r="1051" spans="2:2">
      <c r="B1051" s="34"/>
    </row>
    <row r="1052" spans="2:2">
      <c r="B1052" s="34"/>
    </row>
    <row r="1053" spans="2:2">
      <c r="B1053" s="34"/>
    </row>
    <row r="1054" spans="2:2">
      <c r="B1054" s="34"/>
    </row>
    <row r="1055" spans="2:2">
      <c r="B1055" s="34"/>
    </row>
    <row r="1056" spans="2:2">
      <c r="B1056" s="34"/>
    </row>
    <row r="1057" spans="2:2">
      <c r="B1057" s="34"/>
    </row>
    <row r="1058" spans="2:2">
      <c r="B1058" s="34"/>
    </row>
    <row r="1059" spans="2:2">
      <c r="B1059" s="34"/>
    </row>
    <row r="1060" spans="2:2">
      <c r="B1060" s="34"/>
    </row>
    <row r="1061" spans="2:2">
      <c r="B1061" s="34"/>
    </row>
    <row r="1062" spans="2:2">
      <c r="B1062" s="34"/>
    </row>
    <row r="1063" spans="2:2">
      <c r="B1063" s="34"/>
    </row>
    <row r="1064" spans="2:2">
      <c r="B1064" s="34"/>
    </row>
    <row r="1065" spans="2:2">
      <c r="B1065" s="34"/>
    </row>
    <row r="1066" spans="2:2">
      <c r="B1066" s="34"/>
    </row>
    <row r="1067" spans="2:2">
      <c r="B1067" s="34"/>
    </row>
    <row r="1068" spans="2:2">
      <c r="B1068" s="34"/>
    </row>
    <row r="1069" spans="2:2">
      <c r="B1069" s="34"/>
    </row>
    <row r="1070" spans="2:2">
      <c r="B1070" s="34"/>
    </row>
    <row r="1071" spans="2:2">
      <c r="B1071" s="34"/>
    </row>
    <row r="1072" spans="2:2">
      <c r="B1072" s="34"/>
    </row>
    <row r="1073" spans="2:2">
      <c r="B1073" s="34"/>
    </row>
    <row r="1074" spans="2:2">
      <c r="B1074" s="34"/>
    </row>
    <row r="1075" spans="2:2">
      <c r="B1075" s="34"/>
    </row>
    <row r="1076" spans="2:2">
      <c r="B1076" s="34"/>
    </row>
    <row r="1077" spans="2:2">
      <c r="B1077" s="34"/>
    </row>
    <row r="1078" spans="2:2">
      <c r="B1078" s="34"/>
    </row>
    <row r="1079" spans="2:2">
      <c r="B1079" s="34"/>
    </row>
    <row r="1080" spans="2:2">
      <c r="B1080" s="34"/>
    </row>
    <row r="1081" spans="2:2">
      <c r="B1081" s="34"/>
    </row>
    <row r="1082" spans="2:2">
      <c r="B1082" s="34"/>
    </row>
    <row r="1083" spans="2:2">
      <c r="B1083" s="34"/>
    </row>
    <row r="1084" spans="2:2">
      <c r="B1084" s="34"/>
    </row>
    <row r="1085" spans="2:2">
      <c r="B1085" s="34"/>
    </row>
    <row r="1086" spans="2:2">
      <c r="B1086" s="34"/>
    </row>
    <row r="1087" spans="2:2">
      <c r="B1087" s="34"/>
    </row>
    <row r="1088" spans="2:2">
      <c r="B1088" s="34"/>
    </row>
  </sheetData>
  <mergeCells count="5">
    <mergeCell ref="A10:A11"/>
    <mergeCell ref="B10:B11"/>
    <mergeCell ref="A7:D7"/>
    <mergeCell ref="A8:D8"/>
    <mergeCell ref="C10:D10"/>
  </mergeCells>
  <pageMargins left="0.78740157480314965" right="0.39370078740157483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40"/>
  <sheetViews>
    <sheetView view="pageBreakPreview" topLeftCell="A77" zoomScale="80" zoomScaleSheetLayoutView="80" workbookViewId="0">
      <selection activeCell="K11" sqref="K11"/>
    </sheetView>
  </sheetViews>
  <sheetFormatPr defaultColWidth="19.88671875" defaultRowHeight="13.2"/>
  <cols>
    <col min="1" max="1" width="19.33203125" style="44" customWidth="1"/>
    <col min="2" max="2" width="82.33203125" style="46" customWidth="1"/>
    <col min="3" max="3" width="18.109375" style="118" customWidth="1"/>
    <col min="4" max="4" width="15" style="118" customWidth="1"/>
    <col min="5" max="5" width="20.21875" style="118" customWidth="1"/>
    <col min="6" max="16384" width="19.88671875" style="41"/>
  </cols>
  <sheetData>
    <row r="1" spans="1:7">
      <c r="B1" s="41"/>
      <c r="C1" s="41"/>
      <c r="D1" s="41"/>
      <c r="E1" s="145" t="s">
        <v>109</v>
      </c>
    </row>
    <row r="2" spans="1:7">
      <c r="A2" s="45"/>
      <c r="B2" s="41"/>
      <c r="C2" s="41"/>
      <c r="D2" s="41"/>
      <c r="E2" s="145" t="s">
        <v>111</v>
      </c>
    </row>
    <row r="3" spans="1:7">
      <c r="A3" s="45"/>
      <c r="B3" s="41"/>
      <c r="C3" s="41"/>
      <c r="D3" s="41"/>
      <c r="E3" s="145" t="s">
        <v>106</v>
      </c>
    </row>
    <row r="4" spans="1:7" s="6" customFormat="1">
      <c r="B4" s="7"/>
      <c r="C4" s="7"/>
      <c r="D4" s="7"/>
      <c r="E4" s="145" t="s">
        <v>31</v>
      </c>
    </row>
    <row r="5" spans="1:7">
      <c r="A5" s="45"/>
      <c r="C5" s="46"/>
      <c r="D5" s="46"/>
      <c r="E5" s="41"/>
    </row>
    <row r="6" spans="1:7" ht="8.25" customHeight="1">
      <c r="A6" s="45"/>
      <c r="C6" s="46"/>
      <c r="D6" s="46"/>
      <c r="E6" s="41"/>
    </row>
    <row r="7" spans="1:7" s="83" customFormat="1" ht="21.75" customHeight="1">
      <c r="A7" s="161" t="s">
        <v>124</v>
      </c>
      <c r="B7" s="161"/>
      <c r="C7" s="161"/>
      <c r="D7" s="161"/>
      <c r="E7" s="161"/>
    </row>
    <row r="8" spans="1:7" ht="15.75" customHeight="1">
      <c r="A8" s="45"/>
      <c r="B8" s="47"/>
      <c r="C8" s="146"/>
      <c r="D8" s="146"/>
      <c r="E8" s="146" t="s">
        <v>1</v>
      </c>
    </row>
    <row r="9" spans="1:7" ht="26.4">
      <c r="A9" s="78" t="s">
        <v>2</v>
      </c>
      <c r="B9" s="78" t="s">
        <v>3</v>
      </c>
      <c r="C9" s="144" t="s">
        <v>4</v>
      </c>
      <c r="D9" s="13" t="s">
        <v>194</v>
      </c>
      <c r="E9" s="13" t="s">
        <v>195</v>
      </c>
    </row>
    <row r="10" spans="1:7" s="26" customFormat="1" ht="16.8">
      <c r="A10" s="89" t="s">
        <v>32</v>
      </c>
      <c r="B10" s="90" t="s">
        <v>33</v>
      </c>
      <c r="C10" s="134">
        <f>C11+C13+C15+C19+C22+C23+C35+C37+C38+C44+C45</f>
        <v>3154000</v>
      </c>
      <c r="D10" s="134">
        <f>D11+D13+D15+D19+D22+D23+D35+D37+D38+D44+D45</f>
        <v>0</v>
      </c>
      <c r="E10" s="147">
        <f>E11+E13+E15+E19+E22+E23+E35+E37+E38+E44+E45</f>
        <v>3154000</v>
      </c>
      <c r="F10" s="84"/>
      <c r="G10" s="136"/>
    </row>
    <row r="11" spans="1:7" s="26" customFormat="1" ht="16.8">
      <c r="A11" s="89" t="s">
        <v>34</v>
      </c>
      <c r="B11" s="91" t="s">
        <v>35</v>
      </c>
      <c r="C11" s="92">
        <f>SUM(C12)</f>
        <v>1662358</v>
      </c>
      <c r="D11" s="92"/>
      <c r="E11" s="92">
        <f>C11+D11</f>
        <v>1662358</v>
      </c>
      <c r="G11" s="137"/>
    </row>
    <row r="12" spans="1:7" ht="16.8">
      <c r="A12" s="93" t="s">
        <v>36</v>
      </c>
      <c r="B12" s="94" t="s">
        <v>37</v>
      </c>
      <c r="C12" s="80">
        <v>1662358</v>
      </c>
      <c r="D12" s="80"/>
      <c r="E12" s="148">
        <f t="shared" ref="E12:E75" si="0">C12+D12</f>
        <v>1662358</v>
      </c>
    </row>
    <row r="13" spans="1:7" s="26" customFormat="1" ht="33.6">
      <c r="A13" s="89" t="s">
        <v>38</v>
      </c>
      <c r="B13" s="95" t="s">
        <v>39</v>
      </c>
      <c r="C13" s="92">
        <f>C14</f>
        <v>13900</v>
      </c>
      <c r="D13" s="92"/>
      <c r="E13" s="92">
        <f t="shared" si="0"/>
        <v>13900</v>
      </c>
    </row>
    <row r="14" spans="1:7" ht="33.6">
      <c r="A14" s="93" t="s">
        <v>40</v>
      </c>
      <c r="B14" s="94" t="s">
        <v>41</v>
      </c>
      <c r="C14" s="80">
        <v>13900</v>
      </c>
      <c r="D14" s="80"/>
      <c r="E14" s="148">
        <f t="shared" si="0"/>
        <v>13900</v>
      </c>
    </row>
    <row r="15" spans="1:7" s="26" customFormat="1" ht="16.8">
      <c r="A15" s="89" t="s">
        <v>42</v>
      </c>
      <c r="B15" s="91" t="s">
        <v>43</v>
      </c>
      <c r="C15" s="92">
        <f>SUM(C16+C18+C17)</f>
        <v>389120</v>
      </c>
      <c r="D15" s="92"/>
      <c r="E15" s="92">
        <f t="shared" si="0"/>
        <v>389120</v>
      </c>
    </row>
    <row r="16" spans="1:7" s="26" customFormat="1" ht="22.8" customHeight="1">
      <c r="A16" s="93" t="s">
        <v>28</v>
      </c>
      <c r="B16" s="94" t="s">
        <v>29</v>
      </c>
      <c r="C16" s="80">
        <v>259900</v>
      </c>
      <c r="D16" s="80"/>
      <c r="E16" s="148">
        <f t="shared" si="0"/>
        <v>259900</v>
      </c>
    </row>
    <row r="17" spans="1:6" ht="16.8">
      <c r="A17" s="93" t="s">
        <v>44</v>
      </c>
      <c r="B17" s="96" t="s">
        <v>30</v>
      </c>
      <c r="C17" s="97">
        <v>3820</v>
      </c>
      <c r="D17" s="97"/>
      <c r="E17" s="148">
        <f t="shared" si="0"/>
        <v>3820</v>
      </c>
    </row>
    <row r="18" spans="1:6" ht="21.6" customHeight="1">
      <c r="A18" s="93" t="s">
        <v>45</v>
      </c>
      <c r="B18" s="94" t="s">
        <v>46</v>
      </c>
      <c r="C18" s="98">
        <v>125400</v>
      </c>
      <c r="D18" s="98"/>
      <c r="E18" s="148">
        <f t="shared" si="0"/>
        <v>125400</v>
      </c>
    </row>
    <row r="19" spans="1:6" s="26" customFormat="1" ht="16.8">
      <c r="A19" s="89" t="s">
        <v>47</v>
      </c>
      <c r="B19" s="95" t="s">
        <v>48</v>
      </c>
      <c r="C19" s="99">
        <f>SUM(C20+C21)</f>
        <v>349000</v>
      </c>
      <c r="D19" s="99"/>
      <c r="E19" s="92">
        <f t="shared" si="0"/>
        <v>349000</v>
      </c>
    </row>
    <row r="20" spans="1:6" ht="16.8">
      <c r="A20" s="93" t="s">
        <v>49</v>
      </c>
      <c r="B20" s="96" t="s">
        <v>50</v>
      </c>
      <c r="C20" s="97">
        <v>91900</v>
      </c>
      <c r="D20" s="97"/>
      <c r="E20" s="148">
        <f t="shared" si="0"/>
        <v>91900</v>
      </c>
    </row>
    <row r="21" spans="1:6" ht="16.8">
      <c r="A21" s="93" t="s">
        <v>51</v>
      </c>
      <c r="B21" s="96" t="s">
        <v>52</v>
      </c>
      <c r="C21" s="97">
        <v>257100</v>
      </c>
      <c r="D21" s="97"/>
      <c r="E21" s="148">
        <f t="shared" si="0"/>
        <v>257100</v>
      </c>
    </row>
    <row r="22" spans="1:6" ht="16.8">
      <c r="A22" s="93" t="s">
        <v>53</v>
      </c>
      <c r="B22" s="96" t="s">
        <v>54</v>
      </c>
      <c r="C22" s="97">
        <v>63934</v>
      </c>
      <c r="D22" s="97"/>
      <c r="E22" s="148">
        <f t="shared" si="0"/>
        <v>63934</v>
      </c>
    </row>
    <row r="23" spans="1:6" s="26" customFormat="1" ht="33.6">
      <c r="A23" s="89" t="s">
        <v>55</v>
      </c>
      <c r="B23" s="95" t="s">
        <v>56</v>
      </c>
      <c r="C23" s="97">
        <f>C24+C25+C32+C34+C29</f>
        <v>350734</v>
      </c>
      <c r="D23" s="97"/>
      <c r="E23" s="148">
        <f t="shared" si="0"/>
        <v>350734</v>
      </c>
      <c r="F23" s="84"/>
    </row>
    <row r="24" spans="1:6" ht="67.2">
      <c r="A24" s="93" t="s">
        <v>57</v>
      </c>
      <c r="B24" s="94" t="s">
        <v>58</v>
      </c>
      <c r="C24" s="97">
        <v>5500</v>
      </c>
      <c r="D24" s="97"/>
      <c r="E24" s="148">
        <f t="shared" si="0"/>
        <v>5500</v>
      </c>
    </row>
    <row r="25" spans="1:6" s="26" customFormat="1" ht="71.400000000000006" customHeight="1">
      <c r="A25" s="89" t="s">
        <v>59</v>
      </c>
      <c r="B25" s="95" t="s">
        <v>60</v>
      </c>
      <c r="C25" s="97">
        <f>C26+C27+C28</f>
        <v>275030</v>
      </c>
      <c r="D25" s="97"/>
      <c r="E25" s="148">
        <f t="shared" si="0"/>
        <v>275030</v>
      </c>
    </row>
    <row r="26" spans="1:6" ht="55.2" customHeight="1">
      <c r="A26" s="93" t="s">
        <v>61</v>
      </c>
      <c r="B26" s="94" t="s">
        <v>62</v>
      </c>
      <c r="C26" s="80">
        <v>173948</v>
      </c>
      <c r="D26" s="80"/>
      <c r="E26" s="148">
        <f t="shared" si="0"/>
        <v>173948</v>
      </c>
    </row>
    <row r="27" spans="1:6" ht="66" customHeight="1">
      <c r="A27" s="93" t="s">
        <v>63</v>
      </c>
      <c r="B27" s="94" t="s">
        <v>64</v>
      </c>
      <c r="C27" s="80">
        <v>27838</v>
      </c>
      <c r="D27" s="80"/>
      <c r="E27" s="148">
        <f t="shared" si="0"/>
        <v>27838</v>
      </c>
    </row>
    <row r="28" spans="1:6" ht="70.2" customHeight="1">
      <c r="A28" s="93" t="s">
        <v>65</v>
      </c>
      <c r="B28" s="94" t="s">
        <v>66</v>
      </c>
      <c r="C28" s="80">
        <v>73244</v>
      </c>
      <c r="D28" s="80"/>
      <c r="E28" s="148">
        <f t="shared" si="0"/>
        <v>73244</v>
      </c>
    </row>
    <row r="29" spans="1:6" s="26" customFormat="1" ht="39.6" customHeight="1">
      <c r="A29" s="89" t="s">
        <v>67</v>
      </c>
      <c r="B29" s="95" t="s">
        <v>68</v>
      </c>
      <c r="C29" s="80">
        <f>C30+C31</f>
        <v>5712</v>
      </c>
      <c r="D29" s="80"/>
      <c r="E29" s="148">
        <f t="shared" si="0"/>
        <v>5712</v>
      </c>
    </row>
    <row r="30" spans="1:6" ht="86.4" customHeight="1">
      <c r="A30" s="93" t="s">
        <v>69</v>
      </c>
      <c r="B30" s="94" t="s">
        <v>22</v>
      </c>
      <c r="C30" s="80">
        <v>984</v>
      </c>
      <c r="D30" s="80"/>
      <c r="E30" s="148">
        <f t="shared" si="0"/>
        <v>984</v>
      </c>
    </row>
    <row r="31" spans="1:6" ht="84">
      <c r="A31" s="93" t="s">
        <v>23</v>
      </c>
      <c r="B31" s="94" t="s">
        <v>24</v>
      </c>
      <c r="C31" s="80">
        <v>4728</v>
      </c>
      <c r="D31" s="80"/>
      <c r="E31" s="148">
        <f t="shared" si="0"/>
        <v>4728</v>
      </c>
    </row>
    <row r="32" spans="1:6" ht="16.8">
      <c r="A32" s="93" t="s">
        <v>70</v>
      </c>
      <c r="B32" s="94" t="s">
        <v>71</v>
      </c>
      <c r="C32" s="97">
        <f>SUM(C33)</f>
        <v>4200</v>
      </c>
      <c r="D32" s="97"/>
      <c r="E32" s="148">
        <f t="shared" si="0"/>
        <v>4200</v>
      </c>
    </row>
    <row r="33" spans="1:7" ht="50.4">
      <c r="A33" s="100" t="s">
        <v>72</v>
      </c>
      <c r="B33" s="94" t="s">
        <v>73</v>
      </c>
      <c r="C33" s="80">
        <v>4200</v>
      </c>
      <c r="D33" s="80"/>
      <c r="E33" s="148">
        <f t="shared" si="0"/>
        <v>4200</v>
      </c>
    </row>
    <row r="34" spans="1:7" ht="71.400000000000006" customHeight="1">
      <c r="A34" s="100" t="s">
        <v>74</v>
      </c>
      <c r="B34" s="94" t="s">
        <v>75</v>
      </c>
      <c r="C34" s="97">
        <v>60292</v>
      </c>
      <c r="D34" s="97"/>
      <c r="E34" s="148">
        <f t="shared" si="0"/>
        <v>60292</v>
      </c>
    </row>
    <row r="35" spans="1:7" ht="18.600000000000001" customHeight="1">
      <c r="A35" s="100" t="s">
        <v>76</v>
      </c>
      <c r="B35" s="101" t="s">
        <v>77</v>
      </c>
      <c r="C35" s="97">
        <f>C36</f>
        <v>2500</v>
      </c>
      <c r="D35" s="97"/>
      <c r="E35" s="148">
        <f t="shared" si="0"/>
        <v>2500</v>
      </c>
    </row>
    <row r="36" spans="1:7" ht="21.75" customHeight="1">
      <c r="A36" s="100" t="s">
        <v>78</v>
      </c>
      <c r="B36" s="94" t="s">
        <v>79</v>
      </c>
      <c r="C36" s="80">
        <v>2500</v>
      </c>
      <c r="D36" s="80"/>
      <c r="E36" s="148">
        <f t="shared" si="0"/>
        <v>2500</v>
      </c>
    </row>
    <row r="37" spans="1:7" ht="34.5" customHeight="1">
      <c r="A37" s="100" t="s">
        <v>80</v>
      </c>
      <c r="B37" s="101" t="s">
        <v>81</v>
      </c>
      <c r="C37" s="97">
        <v>2300</v>
      </c>
      <c r="D37" s="97"/>
      <c r="E37" s="148">
        <f t="shared" si="0"/>
        <v>2300</v>
      </c>
    </row>
    <row r="38" spans="1:7" ht="33.6">
      <c r="A38" s="100" t="s">
        <v>82</v>
      </c>
      <c r="B38" s="101" t="s">
        <v>83</v>
      </c>
      <c r="C38" s="97">
        <f>C39+C40+C43</f>
        <v>269039</v>
      </c>
      <c r="D38" s="97"/>
      <c r="E38" s="148">
        <f t="shared" si="0"/>
        <v>269039</v>
      </c>
    </row>
    <row r="39" spans="1:7" ht="67.2">
      <c r="A39" s="100" t="s">
        <v>84</v>
      </c>
      <c r="B39" s="94" t="s">
        <v>85</v>
      </c>
      <c r="C39" s="97">
        <v>204665</v>
      </c>
      <c r="D39" s="97"/>
      <c r="E39" s="148">
        <f t="shared" si="0"/>
        <v>204665</v>
      </c>
    </row>
    <row r="40" spans="1:7" ht="52.2" customHeight="1">
      <c r="A40" s="102" t="s">
        <v>86</v>
      </c>
      <c r="B40" s="95" t="s">
        <v>87</v>
      </c>
      <c r="C40" s="80">
        <f>C41+C42</f>
        <v>54892</v>
      </c>
      <c r="D40" s="80"/>
      <c r="E40" s="148">
        <f t="shared" si="0"/>
        <v>54892</v>
      </c>
    </row>
    <row r="41" spans="1:7" ht="40.200000000000003" customHeight="1">
      <c r="A41" s="100" t="s">
        <v>88</v>
      </c>
      <c r="B41" s="94" t="s">
        <v>89</v>
      </c>
      <c r="C41" s="80">
        <v>21511</v>
      </c>
      <c r="D41" s="80"/>
      <c r="E41" s="148">
        <f t="shared" si="0"/>
        <v>21511</v>
      </c>
    </row>
    <row r="42" spans="1:7" ht="52.5" customHeight="1">
      <c r="A42" s="100" t="s">
        <v>25</v>
      </c>
      <c r="B42" s="94" t="s">
        <v>26</v>
      </c>
      <c r="C42" s="80">
        <v>33381</v>
      </c>
      <c r="D42" s="80"/>
      <c r="E42" s="148">
        <f t="shared" si="0"/>
        <v>33381</v>
      </c>
    </row>
    <row r="43" spans="1:7" ht="67.2">
      <c r="A43" s="103" t="s">
        <v>90</v>
      </c>
      <c r="B43" s="94" t="s">
        <v>91</v>
      </c>
      <c r="C43" s="80">
        <v>9482</v>
      </c>
      <c r="D43" s="80"/>
      <c r="E43" s="148">
        <f t="shared" si="0"/>
        <v>9482</v>
      </c>
    </row>
    <row r="44" spans="1:7" ht="21.6" customHeight="1">
      <c r="A44" s="100" t="s">
        <v>92</v>
      </c>
      <c r="B44" s="94" t="s">
        <v>93</v>
      </c>
      <c r="C44" s="97">
        <v>24658</v>
      </c>
      <c r="D44" s="97"/>
      <c r="E44" s="148">
        <f t="shared" si="0"/>
        <v>24658</v>
      </c>
    </row>
    <row r="45" spans="1:7" ht="16.8">
      <c r="A45" s="93" t="s">
        <v>94</v>
      </c>
      <c r="B45" s="94" t="s">
        <v>95</v>
      </c>
      <c r="C45" s="97">
        <f>C46</f>
        <v>26457</v>
      </c>
      <c r="D45" s="97"/>
      <c r="E45" s="148">
        <f t="shared" si="0"/>
        <v>26457</v>
      </c>
    </row>
    <row r="46" spans="1:7" ht="16.8">
      <c r="A46" s="93" t="s">
        <v>17</v>
      </c>
      <c r="B46" s="94" t="s">
        <v>18</v>
      </c>
      <c r="C46" s="97">
        <v>26457</v>
      </c>
      <c r="D46" s="97"/>
      <c r="E46" s="148">
        <f t="shared" si="0"/>
        <v>26457</v>
      </c>
    </row>
    <row r="47" spans="1:7" s="73" customFormat="1" ht="19.5" customHeight="1">
      <c r="A47" s="93" t="s">
        <v>96</v>
      </c>
      <c r="B47" s="104" t="s">
        <v>97</v>
      </c>
      <c r="C47" s="150">
        <f>C48</f>
        <v>8323161.3539400008</v>
      </c>
      <c r="D47" s="150">
        <f>D48</f>
        <v>24500</v>
      </c>
      <c r="E47" s="151">
        <f t="shared" si="0"/>
        <v>8347661.3539400008</v>
      </c>
      <c r="F47" s="138"/>
      <c r="G47" s="139"/>
    </row>
    <row r="48" spans="1:7" s="73" customFormat="1" ht="33.6">
      <c r="A48" s="93" t="s">
        <v>98</v>
      </c>
      <c r="B48" s="105" t="s">
        <v>99</v>
      </c>
      <c r="C48" s="66">
        <f>C49+C52+C66+C77</f>
        <v>8323161.3539400008</v>
      </c>
      <c r="D48" s="66">
        <f>D49+D52+D66+D77</f>
        <v>24500</v>
      </c>
      <c r="E48" s="151">
        <f t="shared" si="0"/>
        <v>8347661.3539400008</v>
      </c>
    </row>
    <row r="49" spans="1:9" s="128" customFormat="1" ht="21.6" customHeight="1">
      <c r="A49" s="106" t="s">
        <v>100</v>
      </c>
      <c r="B49" s="131" t="s">
        <v>101</v>
      </c>
      <c r="C49" s="149">
        <f>C50+C51</f>
        <v>553518.30000000005</v>
      </c>
      <c r="D49" s="149">
        <f>D50+D51</f>
        <v>24500</v>
      </c>
      <c r="E49" s="149">
        <f t="shared" si="0"/>
        <v>578018.30000000005</v>
      </c>
      <c r="F49" s="140"/>
      <c r="I49" s="140"/>
    </row>
    <row r="50" spans="1:9" ht="33.6">
      <c r="A50" s="93" t="s">
        <v>19</v>
      </c>
      <c r="B50" s="107" t="s">
        <v>120</v>
      </c>
      <c r="C50" s="80">
        <v>330370</v>
      </c>
      <c r="D50" s="80"/>
      <c r="E50" s="148">
        <f t="shared" si="0"/>
        <v>330370</v>
      </c>
    </row>
    <row r="51" spans="1:9" ht="33.6">
      <c r="A51" s="93" t="s">
        <v>20</v>
      </c>
      <c r="B51" s="107" t="s">
        <v>21</v>
      </c>
      <c r="C51" s="80">
        <v>223148.3</v>
      </c>
      <c r="D51" s="80">
        <v>24500</v>
      </c>
      <c r="E51" s="148">
        <f t="shared" si="0"/>
        <v>247648.3</v>
      </c>
      <c r="F51" s="73"/>
    </row>
    <row r="52" spans="1:9" s="128" customFormat="1" ht="33.6">
      <c r="A52" s="106" t="s">
        <v>128</v>
      </c>
      <c r="B52" s="131" t="s">
        <v>129</v>
      </c>
      <c r="C52" s="149">
        <f>C53+C54+C55+C56+C58+C59+C60+C61+C62+C63+C65+C64+C57</f>
        <v>2667663.8710600003</v>
      </c>
      <c r="D52" s="133"/>
      <c r="E52" s="149">
        <f t="shared" si="0"/>
        <v>2667663.8710600003</v>
      </c>
    </row>
    <row r="53" spans="1:9" ht="75" customHeight="1">
      <c r="A53" s="93" t="s">
        <v>130</v>
      </c>
      <c r="B53" s="119" t="s">
        <v>131</v>
      </c>
      <c r="C53" s="80">
        <v>989817.2</v>
      </c>
      <c r="D53" s="80"/>
      <c r="E53" s="148">
        <f t="shared" si="0"/>
        <v>989817.2</v>
      </c>
    </row>
    <row r="54" spans="1:9" ht="100.8">
      <c r="A54" s="93" t="s">
        <v>132</v>
      </c>
      <c r="B54" s="120" t="s">
        <v>133</v>
      </c>
      <c r="C54" s="80">
        <v>280188.87</v>
      </c>
      <c r="D54" s="80"/>
      <c r="E54" s="148">
        <f t="shared" si="0"/>
        <v>280188.87</v>
      </c>
    </row>
    <row r="55" spans="1:9" ht="73.2" customHeight="1">
      <c r="A55" s="93" t="s">
        <v>134</v>
      </c>
      <c r="B55" s="120" t="s">
        <v>135</v>
      </c>
      <c r="C55" s="80">
        <v>87515.4</v>
      </c>
      <c r="D55" s="80"/>
      <c r="E55" s="148">
        <f t="shared" si="0"/>
        <v>87515.4</v>
      </c>
    </row>
    <row r="56" spans="1:9" ht="50.4">
      <c r="A56" s="93" t="s">
        <v>136</v>
      </c>
      <c r="B56" s="119" t="s">
        <v>137</v>
      </c>
      <c r="C56" s="80">
        <v>167950.90909</v>
      </c>
      <c r="D56" s="80"/>
      <c r="E56" s="148">
        <f t="shared" si="0"/>
        <v>167950.90909</v>
      </c>
    </row>
    <row r="57" spans="1:9" ht="33.6">
      <c r="A57" s="93" t="s">
        <v>138</v>
      </c>
      <c r="B57" s="119" t="s">
        <v>139</v>
      </c>
      <c r="C57" s="80">
        <v>142739.19192000001</v>
      </c>
      <c r="D57" s="80"/>
      <c r="E57" s="148">
        <f t="shared" si="0"/>
        <v>142739.19192000001</v>
      </c>
    </row>
    <row r="58" spans="1:9" s="143" customFormat="1" ht="16.8" hidden="1">
      <c r="A58" s="93"/>
      <c r="B58" s="119"/>
      <c r="C58" s="80"/>
      <c r="D58" s="80"/>
      <c r="E58" s="148">
        <f t="shared" si="0"/>
        <v>0</v>
      </c>
    </row>
    <row r="59" spans="1:9" ht="48">
      <c r="A59" s="93" t="s">
        <v>140</v>
      </c>
      <c r="B59" s="119" t="s">
        <v>187</v>
      </c>
      <c r="C59" s="80">
        <v>175971.6</v>
      </c>
      <c r="D59" s="80"/>
      <c r="E59" s="148">
        <f t="shared" si="0"/>
        <v>175971.6</v>
      </c>
    </row>
    <row r="60" spans="1:9" ht="30.75" customHeight="1">
      <c r="A60" s="93" t="s">
        <v>182</v>
      </c>
      <c r="B60" s="121" t="s">
        <v>190</v>
      </c>
      <c r="C60" s="80">
        <v>290000</v>
      </c>
      <c r="D60" s="80"/>
      <c r="E60" s="148">
        <f t="shared" si="0"/>
        <v>290000</v>
      </c>
    </row>
    <row r="61" spans="1:9" ht="33.6">
      <c r="A61" s="93" t="s">
        <v>142</v>
      </c>
      <c r="B61" s="121" t="s">
        <v>143</v>
      </c>
      <c r="C61" s="80">
        <v>6036.36139</v>
      </c>
      <c r="D61" s="80"/>
      <c r="E61" s="148">
        <f t="shared" si="0"/>
        <v>6036.36139</v>
      </c>
    </row>
    <row r="62" spans="1:9" ht="53.4" customHeight="1">
      <c r="A62" s="93" t="s">
        <v>144</v>
      </c>
      <c r="B62" s="121" t="s">
        <v>145</v>
      </c>
      <c r="C62" s="80">
        <v>325477.7</v>
      </c>
      <c r="D62" s="80"/>
      <c r="E62" s="148">
        <f t="shared" si="0"/>
        <v>325477.7</v>
      </c>
    </row>
    <row r="63" spans="1:9" ht="37.799999999999997" customHeight="1">
      <c r="A63" s="93" t="s">
        <v>146</v>
      </c>
      <c r="B63" s="121" t="s">
        <v>147</v>
      </c>
      <c r="C63" s="80">
        <v>177518.93866000001</v>
      </c>
      <c r="D63" s="80"/>
      <c r="E63" s="148">
        <f t="shared" si="0"/>
        <v>177518.93866000001</v>
      </c>
    </row>
    <row r="64" spans="1:9" ht="33.6" hidden="1">
      <c r="A64" s="93" t="s">
        <v>148</v>
      </c>
      <c r="B64" s="121" t="s">
        <v>191</v>
      </c>
      <c r="C64" s="80"/>
      <c r="D64" s="80"/>
      <c r="E64" s="92">
        <f t="shared" si="0"/>
        <v>0</v>
      </c>
    </row>
    <row r="65" spans="1:5" ht="16.8">
      <c r="A65" s="93" t="s">
        <v>149</v>
      </c>
      <c r="B65" s="121" t="s">
        <v>150</v>
      </c>
      <c r="C65" s="80">
        <f>24447.7</f>
        <v>24447.7</v>
      </c>
      <c r="D65" s="80"/>
      <c r="E65" s="148">
        <f t="shared" si="0"/>
        <v>24447.7</v>
      </c>
    </row>
    <row r="66" spans="1:5" s="128" customFormat="1" ht="16.8">
      <c r="A66" s="126" t="s">
        <v>151</v>
      </c>
      <c r="B66" s="131" t="s">
        <v>152</v>
      </c>
      <c r="C66" s="149">
        <f>C67+C68+C69+C70+C71+C72+C73+C74+C75+C76</f>
        <v>3329653.8489999999</v>
      </c>
      <c r="D66" s="149"/>
      <c r="E66" s="149">
        <f t="shared" si="0"/>
        <v>3329653.8489999999</v>
      </c>
    </row>
    <row r="67" spans="1:5" ht="33.6">
      <c r="A67" s="125" t="s">
        <v>153</v>
      </c>
      <c r="B67" s="116" t="s">
        <v>154</v>
      </c>
      <c r="C67" s="80">
        <v>44913.7</v>
      </c>
      <c r="D67" s="80"/>
      <c r="E67" s="148">
        <f t="shared" si="0"/>
        <v>44913.7</v>
      </c>
    </row>
    <row r="68" spans="1:5" ht="33.6">
      <c r="A68" s="93" t="s">
        <v>155</v>
      </c>
      <c r="B68" s="122" t="s">
        <v>156</v>
      </c>
      <c r="C68" s="80">
        <v>37007.770199999999</v>
      </c>
      <c r="D68" s="80"/>
      <c r="E68" s="148">
        <f t="shared" si="0"/>
        <v>37007.770199999999</v>
      </c>
    </row>
    <row r="69" spans="1:5" ht="36" customHeight="1">
      <c r="A69" s="93" t="s">
        <v>157</v>
      </c>
      <c r="B69" s="122" t="s">
        <v>158</v>
      </c>
      <c r="C69" s="80">
        <f>53320.7</f>
        <v>53320.7</v>
      </c>
      <c r="D69" s="80"/>
      <c r="E69" s="148">
        <f t="shared" si="0"/>
        <v>53320.7</v>
      </c>
    </row>
    <row r="70" spans="1:5" ht="69" customHeight="1">
      <c r="A70" s="93" t="s">
        <v>159</v>
      </c>
      <c r="B70" s="122" t="s">
        <v>160</v>
      </c>
      <c r="C70" s="80">
        <v>65601.2</v>
      </c>
      <c r="D70" s="80"/>
      <c r="E70" s="148">
        <f t="shared" si="0"/>
        <v>65601.2</v>
      </c>
    </row>
    <row r="71" spans="1:5" ht="52.8" customHeight="1">
      <c r="A71" s="93" t="s">
        <v>161</v>
      </c>
      <c r="B71" s="123" t="s">
        <v>162</v>
      </c>
      <c r="C71" s="80">
        <v>180503.87880000001</v>
      </c>
      <c r="D71" s="80"/>
      <c r="E71" s="148">
        <f t="shared" si="0"/>
        <v>180503.87880000001</v>
      </c>
    </row>
    <row r="72" spans="1:5" ht="50.4">
      <c r="A72" s="93" t="s">
        <v>163</v>
      </c>
      <c r="B72" s="123" t="s">
        <v>164</v>
      </c>
      <c r="C72" s="80">
        <v>123.9</v>
      </c>
      <c r="D72" s="80"/>
      <c r="E72" s="148">
        <f t="shared" si="0"/>
        <v>123.9</v>
      </c>
    </row>
    <row r="73" spans="1:5" ht="88.8" customHeight="1">
      <c r="A73" s="93" t="s">
        <v>165</v>
      </c>
      <c r="B73" s="124" t="s">
        <v>166</v>
      </c>
      <c r="C73" s="80">
        <f>5547.7</f>
        <v>5547.7</v>
      </c>
      <c r="D73" s="80"/>
      <c r="E73" s="148">
        <f t="shared" si="0"/>
        <v>5547.7</v>
      </c>
    </row>
    <row r="74" spans="1:5" ht="50.4">
      <c r="A74" s="93" t="s">
        <v>167</v>
      </c>
      <c r="B74" s="123" t="s">
        <v>168</v>
      </c>
      <c r="C74" s="80">
        <v>12479.2</v>
      </c>
      <c r="D74" s="80"/>
      <c r="E74" s="148">
        <f t="shared" si="0"/>
        <v>12479.2</v>
      </c>
    </row>
    <row r="75" spans="1:5" ht="67.2">
      <c r="A75" s="93" t="s">
        <v>169</v>
      </c>
      <c r="B75" s="123" t="s">
        <v>170</v>
      </c>
      <c r="C75" s="80">
        <v>11236.5</v>
      </c>
      <c r="D75" s="80"/>
      <c r="E75" s="148">
        <f t="shared" si="0"/>
        <v>11236.5</v>
      </c>
    </row>
    <row r="76" spans="1:5" ht="16.8">
      <c r="A76" s="93" t="s">
        <v>171</v>
      </c>
      <c r="B76" s="123" t="s">
        <v>172</v>
      </c>
      <c r="C76" s="80">
        <v>2918919.3</v>
      </c>
      <c r="D76" s="80"/>
      <c r="E76" s="148">
        <f t="shared" ref="E76:E83" si="1">C76+D76</f>
        <v>2918919.3</v>
      </c>
    </row>
    <row r="77" spans="1:5" s="130" customFormat="1" ht="16.8">
      <c r="A77" s="126" t="s">
        <v>173</v>
      </c>
      <c r="B77" s="127" t="s">
        <v>174</v>
      </c>
      <c r="C77" s="129">
        <f>C78+C79+C80+C81+C82</f>
        <v>1772325.33388</v>
      </c>
      <c r="D77" s="129"/>
      <c r="E77" s="129">
        <f t="shared" si="1"/>
        <v>1772325.33388</v>
      </c>
    </row>
    <row r="78" spans="1:5" s="130" customFormat="1" ht="50.4">
      <c r="A78" s="93" t="s">
        <v>192</v>
      </c>
      <c r="B78" s="123" t="s">
        <v>193</v>
      </c>
      <c r="C78" s="80">
        <v>38324.81035</v>
      </c>
      <c r="D78" s="80"/>
      <c r="E78" s="148">
        <f t="shared" si="1"/>
        <v>38324.81035</v>
      </c>
    </row>
    <row r="79" spans="1:5" ht="67.2">
      <c r="A79" s="93" t="s">
        <v>175</v>
      </c>
      <c r="B79" s="123" t="s">
        <v>176</v>
      </c>
      <c r="C79" s="80">
        <v>115852</v>
      </c>
      <c r="D79" s="80"/>
      <c r="E79" s="148">
        <f t="shared" si="1"/>
        <v>115852</v>
      </c>
    </row>
    <row r="80" spans="1:5" ht="33.6">
      <c r="A80" s="93" t="s">
        <v>177</v>
      </c>
      <c r="B80" s="123" t="s">
        <v>178</v>
      </c>
      <c r="C80" s="80">
        <v>1036243.52353</v>
      </c>
      <c r="D80" s="80"/>
      <c r="E80" s="148">
        <f t="shared" si="1"/>
        <v>1036243.52353</v>
      </c>
    </row>
    <row r="81" spans="1:6" ht="74.400000000000006" customHeight="1">
      <c r="A81" s="93" t="s">
        <v>179</v>
      </c>
      <c r="B81" s="123" t="s">
        <v>180</v>
      </c>
      <c r="C81" s="80">
        <v>79600</v>
      </c>
      <c r="D81" s="80"/>
      <c r="E81" s="148">
        <f t="shared" si="1"/>
        <v>79600</v>
      </c>
    </row>
    <row r="82" spans="1:6" ht="21.6" customHeight="1">
      <c r="A82" s="93" t="s">
        <v>181</v>
      </c>
      <c r="B82" s="123" t="s">
        <v>196</v>
      </c>
      <c r="C82" s="80">
        <f>159846+342459</f>
        <v>502305</v>
      </c>
      <c r="D82" s="80"/>
      <c r="E82" s="148">
        <f t="shared" si="1"/>
        <v>502305</v>
      </c>
    </row>
    <row r="83" spans="1:6" ht="16.8">
      <c r="A83" s="93"/>
      <c r="B83" s="70" t="s">
        <v>102</v>
      </c>
      <c r="C83" s="150">
        <f>C10+C47</f>
        <v>11477161.353940001</v>
      </c>
      <c r="D83" s="150">
        <f>D10+D47</f>
        <v>24500</v>
      </c>
      <c r="E83" s="150">
        <f t="shared" si="1"/>
        <v>11501661.353940001</v>
      </c>
      <c r="F83" s="115"/>
    </row>
    <row r="84" spans="1:6" ht="23.4" customHeight="1">
      <c r="A84" s="45"/>
      <c r="B84" s="50"/>
      <c r="C84" s="117"/>
      <c r="D84" s="117"/>
      <c r="E84" s="117"/>
    </row>
    <row r="85" spans="1:6" ht="24" hidden="1" customHeight="1">
      <c r="A85" s="45"/>
      <c r="B85" s="50"/>
      <c r="C85" s="117"/>
      <c r="D85" s="117"/>
      <c r="E85" s="117"/>
    </row>
    <row r="86" spans="1:6" s="111" customFormat="1" ht="18" customHeight="1">
      <c r="A86" s="109" t="s">
        <v>127</v>
      </c>
      <c r="B86" s="110"/>
    </row>
    <row r="87" spans="1:6" s="111" customFormat="1" ht="18">
      <c r="A87" s="109" t="s">
        <v>126</v>
      </c>
      <c r="B87" s="112"/>
      <c r="C87" s="135"/>
      <c r="D87" s="135"/>
      <c r="E87" s="135" t="s">
        <v>119</v>
      </c>
    </row>
    <row r="88" spans="1:6" s="53" customFormat="1">
      <c r="A88" s="44"/>
      <c r="B88" s="52"/>
      <c r="C88" s="118"/>
      <c r="D88" s="118"/>
      <c r="E88" s="118"/>
    </row>
    <row r="89" spans="1:6" s="53" customFormat="1">
      <c r="A89" s="44"/>
      <c r="B89" s="52"/>
      <c r="C89" s="118"/>
      <c r="D89" s="118"/>
      <c r="E89" s="118"/>
    </row>
    <row r="90" spans="1:6" s="53" customFormat="1">
      <c r="A90" s="44"/>
      <c r="B90" s="52"/>
      <c r="C90" s="117"/>
      <c r="D90" s="117"/>
      <c r="E90" s="117"/>
    </row>
    <row r="91" spans="1:6" s="53" customFormat="1">
      <c r="A91" s="44"/>
      <c r="B91" s="52"/>
      <c r="C91" s="118"/>
      <c r="D91" s="118"/>
      <c r="E91" s="118"/>
    </row>
    <row r="92" spans="1:6" s="53" customFormat="1">
      <c r="A92" s="44"/>
      <c r="B92" s="52"/>
      <c r="C92" s="118"/>
      <c r="D92" s="118"/>
      <c r="E92" s="118"/>
    </row>
    <row r="93" spans="1:6" s="53" customFormat="1">
      <c r="A93" s="44"/>
      <c r="B93" s="52"/>
      <c r="C93" s="118"/>
      <c r="D93" s="118"/>
      <c r="E93" s="118"/>
    </row>
    <row r="94" spans="1:6" s="53" customFormat="1">
      <c r="A94" s="44"/>
      <c r="B94" s="52"/>
      <c r="C94" s="118"/>
      <c r="D94" s="118"/>
      <c r="E94" s="118"/>
    </row>
    <row r="95" spans="1:6" s="53" customFormat="1">
      <c r="A95" s="44"/>
      <c r="B95" s="52"/>
      <c r="C95" s="118"/>
      <c r="D95" s="118"/>
      <c r="E95" s="118"/>
    </row>
    <row r="96" spans="1:6" s="53" customFormat="1">
      <c r="A96" s="44"/>
      <c r="B96" s="52"/>
      <c r="C96" s="118"/>
      <c r="D96" s="118"/>
      <c r="E96" s="118"/>
    </row>
    <row r="97" spans="1:5" s="53" customFormat="1">
      <c r="A97" s="44"/>
      <c r="B97" s="52"/>
      <c r="C97" s="118"/>
      <c r="D97" s="118"/>
      <c r="E97" s="118"/>
    </row>
    <row r="98" spans="1:5" s="53" customFormat="1">
      <c r="A98" s="44"/>
      <c r="B98" s="52"/>
      <c r="C98" s="118"/>
      <c r="D98" s="118"/>
      <c r="E98" s="118"/>
    </row>
    <row r="99" spans="1:5" s="53" customFormat="1">
      <c r="A99" s="44"/>
      <c r="B99" s="52"/>
      <c r="C99" s="118"/>
      <c r="D99" s="118"/>
      <c r="E99" s="118"/>
    </row>
    <row r="100" spans="1:5" s="53" customFormat="1">
      <c r="A100" s="44"/>
      <c r="B100" s="52"/>
      <c r="C100" s="118"/>
      <c r="D100" s="118"/>
      <c r="E100" s="118"/>
    </row>
    <row r="101" spans="1:5" s="53" customFormat="1">
      <c r="A101" s="44"/>
      <c r="B101" s="52"/>
      <c r="C101" s="118"/>
      <c r="D101" s="118"/>
      <c r="E101" s="118"/>
    </row>
    <row r="102" spans="1:5" s="53" customFormat="1">
      <c r="A102" s="44"/>
      <c r="B102" s="52"/>
      <c r="C102" s="118"/>
      <c r="D102" s="118"/>
      <c r="E102" s="118"/>
    </row>
    <row r="103" spans="1:5" s="53" customFormat="1">
      <c r="A103" s="44"/>
      <c r="B103" s="52"/>
      <c r="C103" s="118"/>
      <c r="D103" s="118"/>
      <c r="E103" s="118"/>
    </row>
    <row r="104" spans="1:5" s="53" customFormat="1">
      <c r="A104" s="44"/>
      <c r="B104" s="52"/>
      <c r="C104" s="118"/>
      <c r="D104" s="118"/>
      <c r="E104" s="118"/>
    </row>
    <row r="105" spans="1:5" s="53" customFormat="1">
      <c r="A105" s="44"/>
      <c r="B105" s="52"/>
      <c r="C105" s="118"/>
      <c r="D105" s="118"/>
      <c r="E105" s="118"/>
    </row>
    <row r="106" spans="1:5" s="53" customFormat="1">
      <c r="A106" s="44"/>
      <c r="B106" s="52"/>
      <c r="C106" s="118"/>
      <c r="D106" s="118"/>
      <c r="E106" s="118"/>
    </row>
    <row r="107" spans="1:5" s="53" customFormat="1">
      <c r="A107" s="44"/>
      <c r="B107" s="52"/>
      <c r="C107" s="118"/>
      <c r="D107" s="118"/>
      <c r="E107" s="118"/>
    </row>
    <row r="108" spans="1:5" s="53" customFormat="1">
      <c r="A108" s="44"/>
      <c r="B108" s="52"/>
      <c r="C108" s="118"/>
      <c r="D108" s="118"/>
      <c r="E108" s="118"/>
    </row>
    <row r="109" spans="1:5" s="53" customFormat="1">
      <c r="A109" s="44"/>
      <c r="B109" s="52"/>
      <c r="C109" s="118"/>
      <c r="D109" s="118"/>
      <c r="E109" s="118"/>
    </row>
    <row r="110" spans="1:5" s="53" customFormat="1">
      <c r="A110" s="44"/>
      <c r="B110" s="52"/>
      <c r="C110" s="118"/>
      <c r="D110" s="118"/>
      <c r="E110" s="118"/>
    </row>
    <row r="111" spans="1:5" s="53" customFormat="1">
      <c r="A111" s="44"/>
      <c r="B111" s="52"/>
      <c r="C111" s="118"/>
      <c r="D111" s="118"/>
      <c r="E111" s="118"/>
    </row>
    <row r="112" spans="1:5" s="53" customFormat="1">
      <c r="A112" s="44"/>
      <c r="B112" s="52"/>
      <c r="C112" s="118"/>
      <c r="D112" s="118"/>
      <c r="E112" s="118"/>
    </row>
    <row r="113" spans="1:5" s="53" customFormat="1">
      <c r="A113" s="44"/>
      <c r="B113" s="52"/>
      <c r="C113" s="118"/>
      <c r="D113" s="118"/>
      <c r="E113" s="118"/>
    </row>
    <row r="114" spans="1:5" s="53" customFormat="1">
      <c r="A114" s="44"/>
      <c r="B114" s="52"/>
      <c r="C114" s="118"/>
      <c r="D114" s="118"/>
      <c r="E114" s="118"/>
    </row>
    <row r="115" spans="1:5" s="53" customFormat="1">
      <c r="A115" s="44"/>
      <c r="B115" s="52"/>
      <c r="C115" s="118"/>
      <c r="D115" s="118"/>
      <c r="E115" s="118"/>
    </row>
    <row r="116" spans="1:5" s="53" customFormat="1">
      <c r="A116" s="44"/>
      <c r="B116" s="52"/>
      <c r="C116" s="118"/>
      <c r="D116" s="118"/>
      <c r="E116" s="118"/>
    </row>
    <row r="117" spans="1:5" s="53" customFormat="1">
      <c r="A117" s="44"/>
      <c r="B117" s="52"/>
      <c r="C117" s="118"/>
      <c r="D117" s="118"/>
      <c r="E117" s="118"/>
    </row>
    <row r="118" spans="1:5" s="53" customFormat="1">
      <c r="A118" s="44"/>
      <c r="B118" s="52"/>
      <c r="C118" s="118"/>
      <c r="D118" s="118"/>
      <c r="E118" s="118"/>
    </row>
    <row r="119" spans="1:5" s="53" customFormat="1">
      <c r="A119" s="44"/>
      <c r="B119" s="52"/>
      <c r="C119" s="118"/>
      <c r="D119" s="118"/>
      <c r="E119" s="118"/>
    </row>
    <row r="120" spans="1:5" s="53" customFormat="1">
      <c r="A120" s="44"/>
      <c r="B120" s="52"/>
      <c r="C120" s="118"/>
      <c r="D120" s="118"/>
      <c r="E120" s="118"/>
    </row>
    <row r="121" spans="1:5" s="53" customFormat="1">
      <c r="A121" s="44"/>
      <c r="B121" s="52"/>
      <c r="C121" s="118"/>
      <c r="D121" s="118"/>
      <c r="E121" s="118"/>
    </row>
    <row r="122" spans="1:5" s="53" customFormat="1">
      <c r="A122" s="44"/>
      <c r="B122" s="52"/>
      <c r="C122" s="118"/>
      <c r="D122" s="118"/>
      <c r="E122" s="118"/>
    </row>
    <row r="123" spans="1:5" s="53" customFormat="1">
      <c r="A123" s="44"/>
      <c r="B123" s="52"/>
      <c r="C123" s="118"/>
      <c r="D123" s="118"/>
      <c r="E123" s="118"/>
    </row>
    <row r="124" spans="1:5" s="53" customFormat="1">
      <c r="A124" s="44"/>
      <c r="B124" s="52"/>
      <c r="C124" s="118"/>
      <c r="D124" s="118"/>
      <c r="E124" s="118"/>
    </row>
    <row r="125" spans="1:5" s="53" customFormat="1">
      <c r="A125" s="44"/>
      <c r="B125" s="52"/>
      <c r="C125" s="118"/>
      <c r="D125" s="118"/>
      <c r="E125" s="118"/>
    </row>
    <row r="126" spans="1:5" s="53" customFormat="1">
      <c r="A126" s="44"/>
      <c r="B126" s="52"/>
      <c r="C126" s="118"/>
      <c r="D126" s="118"/>
      <c r="E126" s="118"/>
    </row>
    <row r="127" spans="1:5" s="53" customFormat="1">
      <c r="A127" s="44"/>
      <c r="B127" s="52"/>
      <c r="C127" s="118"/>
      <c r="D127" s="118"/>
      <c r="E127" s="118"/>
    </row>
    <row r="128" spans="1:5" s="53" customFormat="1">
      <c r="A128" s="44"/>
      <c r="B128" s="52"/>
      <c r="C128" s="118"/>
      <c r="D128" s="118"/>
      <c r="E128" s="118"/>
    </row>
    <row r="129" spans="1:5" s="53" customFormat="1">
      <c r="A129" s="44"/>
      <c r="B129" s="52"/>
      <c r="C129" s="118"/>
      <c r="D129" s="118"/>
      <c r="E129" s="118"/>
    </row>
    <row r="130" spans="1:5" s="53" customFormat="1">
      <c r="A130" s="44"/>
      <c r="B130" s="52"/>
      <c r="C130" s="118"/>
      <c r="D130" s="118"/>
      <c r="E130" s="118"/>
    </row>
    <row r="131" spans="1:5" s="53" customFormat="1">
      <c r="A131" s="44"/>
      <c r="B131" s="52"/>
      <c r="C131" s="118"/>
      <c r="D131" s="118"/>
      <c r="E131" s="118"/>
    </row>
    <row r="132" spans="1:5" s="53" customFormat="1">
      <c r="A132" s="44"/>
      <c r="B132" s="52"/>
      <c r="C132" s="118"/>
      <c r="D132" s="118"/>
      <c r="E132" s="118"/>
    </row>
    <row r="133" spans="1:5" s="53" customFormat="1">
      <c r="A133" s="44"/>
      <c r="B133" s="52"/>
      <c r="C133" s="118"/>
      <c r="D133" s="118"/>
      <c r="E133" s="118"/>
    </row>
    <row r="134" spans="1:5" s="53" customFormat="1">
      <c r="A134" s="44"/>
      <c r="B134" s="52"/>
      <c r="C134" s="118"/>
      <c r="D134" s="118"/>
      <c r="E134" s="118"/>
    </row>
    <row r="135" spans="1:5" s="53" customFormat="1">
      <c r="A135" s="44"/>
      <c r="B135" s="52"/>
      <c r="C135" s="118"/>
      <c r="D135" s="118"/>
      <c r="E135" s="118"/>
    </row>
    <row r="136" spans="1:5" s="53" customFormat="1">
      <c r="A136" s="44"/>
      <c r="B136" s="52"/>
      <c r="C136" s="118"/>
      <c r="D136" s="118"/>
      <c r="E136" s="118"/>
    </row>
    <row r="137" spans="1:5" s="53" customFormat="1">
      <c r="A137" s="44"/>
      <c r="B137" s="52"/>
      <c r="C137" s="118"/>
      <c r="D137" s="118"/>
      <c r="E137" s="118"/>
    </row>
    <row r="138" spans="1:5" s="53" customFormat="1">
      <c r="A138" s="44"/>
      <c r="B138" s="52"/>
      <c r="C138" s="118"/>
      <c r="D138" s="118"/>
      <c r="E138" s="118"/>
    </row>
    <row r="139" spans="1:5" s="53" customFormat="1">
      <c r="A139" s="44"/>
      <c r="B139" s="52"/>
      <c r="C139" s="118"/>
      <c r="D139" s="118"/>
      <c r="E139" s="118"/>
    </row>
    <row r="140" spans="1:5" s="53" customFormat="1">
      <c r="A140" s="44"/>
      <c r="B140" s="52"/>
      <c r="C140" s="118"/>
      <c r="D140" s="118"/>
      <c r="E140" s="118"/>
    </row>
    <row r="141" spans="1:5" s="53" customFormat="1">
      <c r="A141" s="44"/>
      <c r="B141" s="52"/>
      <c r="C141" s="118"/>
      <c r="D141" s="118"/>
      <c r="E141" s="118"/>
    </row>
    <row r="142" spans="1:5" s="53" customFormat="1">
      <c r="A142" s="44"/>
      <c r="B142" s="52"/>
      <c r="C142" s="118"/>
      <c r="D142" s="118"/>
      <c r="E142" s="118"/>
    </row>
    <row r="143" spans="1:5" s="53" customFormat="1">
      <c r="A143" s="44"/>
      <c r="B143" s="52"/>
      <c r="C143" s="118"/>
      <c r="D143" s="118"/>
      <c r="E143" s="118"/>
    </row>
    <row r="144" spans="1:5" s="53" customFormat="1">
      <c r="A144" s="44"/>
      <c r="B144" s="52"/>
      <c r="C144" s="118"/>
      <c r="D144" s="118"/>
      <c r="E144" s="118"/>
    </row>
    <row r="145" spans="1:5" s="53" customFormat="1">
      <c r="A145" s="44"/>
      <c r="B145" s="52"/>
      <c r="C145" s="118"/>
      <c r="D145" s="118"/>
      <c r="E145" s="118"/>
    </row>
    <row r="146" spans="1:5" s="53" customFormat="1">
      <c r="A146" s="44"/>
      <c r="B146" s="52"/>
      <c r="C146" s="118"/>
      <c r="D146" s="118"/>
      <c r="E146" s="118"/>
    </row>
    <row r="147" spans="1:5" s="53" customFormat="1">
      <c r="A147" s="44"/>
      <c r="B147" s="52"/>
      <c r="C147" s="118"/>
      <c r="D147" s="118"/>
      <c r="E147" s="118"/>
    </row>
    <row r="148" spans="1:5" s="53" customFormat="1">
      <c r="A148" s="44"/>
      <c r="B148" s="52"/>
      <c r="C148" s="118"/>
      <c r="D148" s="118"/>
      <c r="E148" s="118"/>
    </row>
    <row r="149" spans="1:5" s="53" customFormat="1">
      <c r="A149" s="44"/>
      <c r="B149" s="52"/>
      <c r="C149" s="118"/>
      <c r="D149" s="118"/>
      <c r="E149" s="118"/>
    </row>
    <row r="150" spans="1:5" s="53" customFormat="1">
      <c r="A150" s="44"/>
      <c r="B150" s="52"/>
      <c r="C150" s="118"/>
      <c r="D150" s="118"/>
      <c r="E150" s="118"/>
    </row>
    <row r="151" spans="1:5" s="53" customFormat="1">
      <c r="A151" s="44"/>
      <c r="B151" s="52"/>
      <c r="C151" s="118"/>
      <c r="D151" s="118"/>
      <c r="E151" s="118"/>
    </row>
    <row r="152" spans="1:5" s="53" customFormat="1">
      <c r="A152" s="44"/>
      <c r="B152" s="52"/>
      <c r="C152" s="118"/>
      <c r="D152" s="118"/>
      <c r="E152" s="118"/>
    </row>
    <row r="153" spans="1:5" s="53" customFormat="1">
      <c r="A153" s="44"/>
      <c r="B153" s="52"/>
      <c r="C153" s="118"/>
      <c r="D153" s="118"/>
      <c r="E153" s="118"/>
    </row>
    <row r="154" spans="1:5" s="53" customFormat="1">
      <c r="A154" s="44"/>
      <c r="B154" s="52"/>
      <c r="C154" s="118"/>
      <c r="D154" s="118"/>
      <c r="E154" s="118"/>
    </row>
    <row r="155" spans="1:5" s="53" customFormat="1">
      <c r="A155" s="44"/>
      <c r="B155" s="52"/>
      <c r="C155" s="118"/>
      <c r="D155" s="118"/>
      <c r="E155" s="118"/>
    </row>
    <row r="156" spans="1:5" s="53" customFormat="1">
      <c r="A156" s="44"/>
      <c r="B156" s="52"/>
      <c r="C156" s="118"/>
      <c r="D156" s="118"/>
      <c r="E156" s="118"/>
    </row>
    <row r="157" spans="1:5" s="53" customFormat="1">
      <c r="A157" s="44"/>
      <c r="B157" s="52"/>
      <c r="C157" s="118"/>
      <c r="D157" s="118"/>
      <c r="E157" s="118"/>
    </row>
    <row r="158" spans="1:5" s="53" customFormat="1">
      <c r="A158" s="44"/>
      <c r="B158" s="52"/>
      <c r="C158" s="118"/>
      <c r="D158" s="118"/>
      <c r="E158" s="118"/>
    </row>
    <row r="159" spans="1:5" s="53" customFormat="1">
      <c r="A159" s="44"/>
      <c r="B159" s="54"/>
      <c r="C159" s="118"/>
      <c r="D159" s="118"/>
      <c r="E159" s="118"/>
    </row>
    <row r="160" spans="1:5" s="53" customFormat="1">
      <c r="A160" s="44"/>
      <c r="B160" s="54"/>
      <c r="C160" s="118"/>
      <c r="D160" s="118"/>
      <c r="E160" s="118"/>
    </row>
    <row r="161" spans="1:5" s="53" customFormat="1">
      <c r="A161" s="44"/>
      <c r="B161" s="54"/>
      <c r="C161" s="118"/>
      <c r="D161" s="118"/>
      <c r="E161" s="118"/>
    </row>
    <row r="162" spans="1:5" s="53" customFormat="1">
      <c r="A162" s="44"/>
      <c r="B162" s="54"/>
      <c r="C162" s="118"/>
      <c r="D162" s="118"/>
      <c r="E162" s="118"/>
    </row>
    <row r="163" spans="1:5" s="53" customFormat="1">
      <c r="A163" s="44"/>
      <c r="B163" s="54"/>
      <c r="C163" s="118"/>
      <c r="D163" s="118"/>
      <c r="E163" s="118"/>
    </row>
    <row r="164" spans="1:5" s="53" customFormat="1">
      <c r="A164" s="44"/>
      <c r="B164" s="54"/>
      <c r="C164" s="118"/>
      <c r="D164" s="118"/>
      <c r="E164" s="118"/>
    </row>
    <row r="165" spans="1:5" s="53" customFormat="1">
      <c r="A165" s="44"/>
      <c r="B165" s="54"/>
      <c r="C165" s="118"/>
      <c r="D165" s="118"/>
      <c r="E165" s="118"/>
    </row>
    <row r="166" spans="1:5" s="53" customFormat="1">
      <c r="A166" s="44"/>
      <c r="B166" s="54"/>
      <c r="C166" s="118"/>
      <c r="D166" s="118"/>
      <c r="E166" s="118"/>
    </row>
    <row r="167" spans="1:5" s="53" customFormat="1">
      <c r="A167" s="44"/>
      <c r="B167" s="54"/>
      <c r="C167" s="118"/>
      <c r="D167" s="118"/>
      <c r="E167" s="118"/>
    </row>
    <row r="168" spans="1:5" s="53" customFormat="1">
      <c r="A168" s="44"/>
      <c r="B168" s="54"/>
      <c r="C168" s="118"/>
      <c r="D168" s="118"/>
      <c r="E168" s="118"/>
    </row>
    <row r="169" spans="1:5" s="53" customFormat="1">
      <c r="A169" s="44"/>
      <c r="B169" s="54"/>
      <c r="C169" s="118"/>
      <c r="D169" s="118"/>
      <c r="E169" s="118"/>
    </row>
    <row r="170" spans="1:5" s="53" customFormat="1">
      <c r="A170" s="44"/>
      <c r="B170" s="54"/>
      <c r="C170" s="118"/>
      <c r="D170" s="118"/>
      <c r="E170" s="118"/>
    </row>
    <row r="171" spans="1:5" s="53" customFormat="1">
      <c r="A171" s="44"/>
      <c r="B171" s="54"/>
      <c r="C171" s="118"/>
      <c r="D171" s="118"/>
      <c r="E171" s="118"/>
    </row>
    <row r="172" spans="1:5">
      <c r="B172" s="52"/>
    </row>
    <row r="173" spans="1:5">
      <c r="B173" s="52"/>
    </row>
    <row r="174" spans="1:5">
      <c r="B174" s="52"/>
    </row>
    <row r="175" spans="1:5">
      <c r="B175" s="52"/>
    </row>
    <row r="176" spans="1:5">
      <c r="B176" s="52"/>
    </row>
    <row r="177" spans="2:2">
      <c r="B177" s="52"/>
    </row>
    <row r="178" spans="2:2">
      <c r="B178" s="52"/>
    </row>
    <row r="179" spans="2:2">
      <c r="B179" s="52"/>
    </row>
    <row r="180" spans="2:2">
      <c r="B180" s="52"/>
    </row>
    <row r="181" spans="2:2">
      <c r="B181" s="52"/>
    </row>
    <row r="182" spans="2:2">
      <c r="B182" s="52"/>
    </row>
    <row r="183" spans="2:2">
      <c r="B183" s="52"/>
    </row>
    <row r="184" spans="2:2">
      <c r="B184" s="52"/>
    </row>
    <row r="185" spans="2:2">
      <c r="B185" s="52"/>
    </row>
    <row r="186" spans="2:2">
      <c r="B186" s="52"/>
    </row>
    <row r="187" spans="2:2">
      <c r="B187" s="52"/>
    </row>
    <row r="188" spans="2:2">
      <c r="B188" s="52"/>
    </row>
    <row r="189" spans="2:2">
      <c r="B189" s="52"/>
    </row>
    <row r="190" spans="2:2">
      <c r="B190" s="52"/>
    </row>
    <row r="191" spans="2:2">
      <c r="B191" s="52"/>
    </row>
    <row r="192" spans="2:2">
      <c r="B192" s="52"/>
    </row>
    <row r="193" spans="2:2">
      <c r="B193" s="52"/>
    </row>
    <row r="194" spans="2:2">
      <c r="B194" s="52"/>
    </row>
    <row r="195" spans="2:2">
      <c r="B195" s="52"/>
    </row>
    <row r="196" spans="2:2">
      <c r="B196" s="52"/>
    </row>
    <row r="197" spans="2:2">
      <c r="B197" s="52"/>
    </row>
    <row r="198" spans="2:2">
      <c r="B198" s="52"/>
    </row>
    <row r="199" spans="2:2">
      <c r="B199" s="52"/>
    </row>
    <row r="200" spans="2:2">
      <c r="B200" s="52"/>
    </row>
    <row r="201" spans="2:2">
      <c r="B201" s="52"/>
    </row>
    <row r="202" spans="2:2">
      <c r="B202" s="52"/>
    </row>
    <row r="203" spans="2:2">
      <c r="B203" s="52"/>
    </row>
    <row r="204" spans="2:2">
      <c r="B204" s="52"/>
    </row>
    <row r="205" spans="2:2">
      <c r="B205" s="52"/>
    </row>
    <row r="206" spans="2:2">
      <c r="B206" s="52"/>
    </row>
    <row r="207" spans="2:2">
      <c r="B207" s="52"/>
    </row>
    <row r="208" spans="2:2">
      <c r="B208" s="52"/>
    </row>
    <row r="209" spans="2:2">
      <c r="B209" s="52"/>
    </row>
    <row r="210" spans="2:2">
      <c r="B210" s="52"/>
    </row>
    <row r="211" spans="2:2">
      <c r="B211" s="52"/>
    </row>
    <row r="212" spans="2:2">
      <c r="B212" s="52"/>
    </row>
    <row r="213" spans="2:2">
      <c r="B213" s="52"/>
    </row>
    <row r="214" spans="2:2">
      <c r="B214" s="52"/>
    </row>
    <row r="215" spans="2:2">
      <c r="B215" s="52"/>
    </row>
    <row r="216" spans="2:2">
      <c r="B216" s="52"/>
    </row>
    <row r="217" spans="2:2">
      <c r="B217" s="52"/>
    </row>
    <row r="218" spans="2:2">
      <c r="B218" s="52"/>
    </row>
    <row r="219" spans="2:2">
      <c r="B219" s="52"/>
    </row>
    <row r="220" spans="2:2">
      <c r="B220" s="52"/>
    </row>
    <row r="221" spans="2:2">
      <c r="B221" s="52"/>
    </row>
    <row r="222" spans="2:2">
      <c r="B222" s="52"/>
    </row>
    <row r="223" spans="2:2">
      <c r="B223" s="52"/>
    </row>
    <row r="224" spans="2:2">
      <c r="B224" s="52"/>
    </row>
    <row r="225" spans="2:2">
      <c r="B225" s="52"/>
    </row>
    <row r="226" spans="2:2">
      <c r="B226" s="52"/>
    </row>
    <row r="227" spans="2:2">
      <c r="B227" s="52"/>
    </row>
    <row r="228" spans="2:2">
      <c r="B228" s="52"/>
    </row>
    <row r="229" spans="2:2">
      <c r="B229" s="52"/>
    </row>
    <row r="230" spans="2:2">
      <c r="B230" s="52"/>
    </row>
    <row r="231" spans="2:2">
      <c r="B231" s="52"/>
    </row>
    <row r="232" spans="2:2">
      <c r="B232" s="52"/>
    </row>
    <row r="233" spans="2:2">
      <c r="B233" s="52"/>
    </row>
    <row r="234" spans="2:2">
      <c r="B234" s="52"/>
    </row>
    <row r="235" spans="2:2">
      <c r="B235" s="52"/>
    </row>
    <row r="236" spans="2:2">
      <c r="B236" s="52"/>
    </row>
    <row r="237" spans="2:2">
      <c r="B237" s="52"/>
    </row>
    <row r="238" spans="2:2">
      <c r="B238" s="52"/>
    </row>
    <row r="239" spans="2:2">
      <c r="B239" s="52"/>
    </row>
    <row r="240" spans="2:2">
      <c r="B240" s="52"/>
    </row>
    <row r="241" spans="2:2">
      <c r="B241" s="52"/>
    </row>
    <row r="242" spans="2:2">
      <c r="B242" s="52"/>
    </row>
    <row r="243" spans="2:2">
      <c r="B243" s="52"/>
    </row>
    <row r="244" spans="2:2">
      <c r="B244" s="52"/>
    </row>
    <row r="245" spans="2:2">
      <c r="B245" s="52"/>
    </row>
    <row r="246" spans="2:2">
      <c r="B246" s="52"/>
    </row>
    <row r="247" spans="2:2">
      <c r="B247" s="52"/>
    </row>
    <row r="248" spans="2:2">
      <c r="B248" s="52"/>
    </row>
    <row r="249" spans="2:2">
      <c r="B249" s="52"/>
    </row>
    <row r="250" spans="2:2">
      <c r="B250" s="52"/>
    </row>
    <row r="251" spans="2:2">
      <c r="B251" s="52"/>
    </row>
    <row r="252" spans="2:2">
      <c r="B252" s="52"/>
    </row>
    <row r="253" spans="2:2">
      <c r="B253" s="52"/>
    </row>
    <row r="254" spans="2:2">
      <c r="B254" s="52"/>
    </row>
    <row r="255" spans="2:2">
      <c r="B255" s="52"/>
    </row>
    <row r="256" spans="2:2">
      <c r="B256" s="52"/>
    </row>
    <row r="257" spans="2:2">
      <c r="B257" s="52"/>
    </row>
    <row r="258" spans="2:2">
      <c r="B258" s="52"/>
    </row>
    <row r="259" spans="2:2">
      <c r="B259" s="52"/>
    </row>
    <row r="260" spans="2:2">
      <c r="B260" s="52"/>
    </row>
    <row r="261" spans="2:2">
      <c r="B261" s="52"/>
    </row>
    <row r="262" spans="2:2">
      <c r="B262" s="52"/>
    </row>
    <row r="263" spans="2:2">
      <c r="B263" s="52"/>
    </row>
    <row r="264" spans="2:2">
      <c r="B264" s="52"/>
    </row>
    <row r="265" spans="2:2">
      <c r="B265" s="52"/>
    </row>
    <row r="266" spans="2:2">
      <c r="B266" s="52"/>
    </row>
    <row r="267" spans="2:2">
      <c r="B267" s="52"/>
    </row>
    <row r="268" spans="2:2">
      <c r="B268" s="52"/>
    </row>
    <row r="269" spans="2:2">
      <c r="B269" s="52"/>
    </row>
    <row r="270" spans="2:2">
      <c r="B270" s="52"/>
    </row>
    <row r="271" spans="2:2">
      <c r="B271" s="52"/>
    </row>
    <row r="272" spans="2:2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4"/>
    </row>
    <row r="302" spans="2:2">
      <c r="B302" s="54"/>
    </row>
    <row r="303" spans="2:2">
      <c r="B303" s="54"/>
    </row>
    <row r="304" spans="2:2">
      <c r="B304" s="54"/>
    </row>
    <row r="305" spans="2:2">
      <c r="B305" s="54"/>
    </row>
    <row r="306" spans="2:2">
      <c r="B306" s="54"/>
    </row>
    <row r="307" spans="2:2">
      <c r="B307" s="54"/>
    </row>
    <row r="308" spans="2:2">
      <c r="B308" s="54"/>
    </row>
    <row r="309" spans="2:2">
      <c r="B309" s="54"/>
    </row>
    <row r="310" spans="2:2">
      <c r="B310" s="54"/>
    </row>
    <row r="311" spans="2:2">
      <c r="B311" s="54"/>
    </row>
    <row r="312" spans="2:2">
      <c r="B312" s="54"/>
    </row>
    <row r="313" spans="2:2">
      <c r="B313" s="54"/>
    </row>
    <row r="314" spans="2:2">
      <c r="B314" s="54"/>
    </row>
    <row r="315" spans="2:2">
      <c r="B315" s="54"/>
    </row>
    <row r="316" spans="2:2">
      <c r="B316" s="54"/>
    </row>
    <row r="317" spans="2:2">
      <c r="B317" s="54"/>
    </row>
    <row r="318" spans="2:2">
      <c r="B318" s="54"/>
    </row>
    <row r="319" spans="2:2">
      <c r="B319" s="54"/>
    </row>
    <row r="320" spans="2:2">
      <c r="B320" s="54"/>
    </row>
    <row r="321" spans="2:2">
      <c r="B321" s="54"/>
    </row>
    <row r="322" spans="2:2">
      <c r="B322" s="54"/>
    </row>
    <row r="323" spans="2:2">
      <c r="B323" s="54"/>
    </row>
    <row r="324" spans="2:2">
      <c r="B324" s="54"/>
    </row>
    <row r="325" spans="2:2">
      <c r="B325" s="54"/>
    </row>
    <row r="326" spans="2:2">
      <c r="B326" s="54"/>
    </row>
    <row r="327" spans="2:2">
      <c r="B327" s="54"/>
    </row>
    <row r="328" spans="2:2">
      <c r="B328" s="54"/>
    </row>
    <row r="329" spans="2:2">
      <c r="B329" s="54"/>
    </row>
    <row r="330" spans="2:2">
      <c r="B330" s="54"/>
    </row>
    <row r="331" spans="2:2">
      <c r="B331" s="54"/>
    </row>
    <row r="332" spans="2:2">
      <c r="B332" s="54"/>
    </row>
    <row r="333" spans="2:2">
      <c r="B333" s="54"/>
    </row>
    <row r="334" spans="2:2">
      <c r="B334" s="54"/>
    </row>
    <row r="335" spans="2:2">
      <c r="B335" s="54"/>
    </row>
    <row r="336" spans="2:2">
      <c r="B336" s="54"/>
    </row>
    <row r="337" spans="2:2">
      <c r="B337" s="54"/>
    </row>
    <row r="338" spans="2:2">
      <c r="B338" s="54"/>
    </row>
    <row r="339" spans="2:2">
      <c r="B339" s="54"/>
    </row>
    <row r="340" spans="2:2">
      <c r="B340" s="54"/>
    </row>
    <row r="341" spans="2:2">
      <c r="B341" s="54"/>
    </row>
    <row r="342" spans="2:2">
      <c r="B342" s="54"/>
    </row>
    <row r="343" spans="2:2">
      <c r="B343" s="54"/>
    </row>
    <row r="344" spans="2:2">
      <c r="B344" s="54"/>
    </row>
    <row r="345" spans="2:2">
      <c r="B345" s="54"/>
    </row>
    <row r="346" spans="2:2">
      <c r="B346" s="54"/>
    </row>
    <row r="347" spans="2:2">
      <c r="B347" s="54"/>
    </row>
    <row r="348" spans="2:2">
      <c r="B348" s="54"/>
    </row>
    <row r="349" spans="2:2">
      <c r="B349" s="54"/>
    </row>
    <row r="350" spans="2:2">
      <c r="B350" s="54"/>
    </row>
    <row r="351" spans="2:2">
      <c r="B351" s="54"/>
    </row>
    <row r="352" spans="2:2">
      <c r="B352" s="54"/>
    </row>
    <row r="353" spans="2:2">
      <c r="B353" s="54"/>
    </row>
    <row r="354" spans="2:2">
      <c r="B354" s="54"/>
    </row>
    <row r="355" spans="2:2">
      <c r="B355" s="54"/>
    </row>
    <row r="356" spans="2:2">
      <c r="B356" s="54"/>
    </row>
    <row r="357" spans="2:2">
      <c r="B357" s="54"/>
    </row>
    <row r="358" spans="2:2">
      <c r="B358" s="54"/>
    </row>
    <row r="359" spans="2:2">
      <c r="B359" s="54"/>
    </row>
    <row r="360" spans="2:2">
      <c r="B360" s="54"/>
    </row>
    <row r="361" spans="2:2">
      <c r="B361" s="54"/>
    </row>
    <row r="362" spans="2:2">
      <c r="B362" s="54"/>
    </row>
    <row r="363" spans="2:2">
      <c r="B363" s="54"/>
    </row>
    <row r="364" spans="2:2">
      <c r="B364" s="54"/>
    </row>
    <row r="365" spans="2:2">
      <c r="B365" s="54"/>
    </row>
    <row r="366" spans="2:2">
      <c r="B366" s="54"/>
    </row>
    <row r="367" spans="2:2">
      <c r="B367" s="54"/>
    </row>
    <row r="368" spans="2:2">
      <c r="B368" s="54"/>
    </row>
    <row r="369" spans="2:2">
      <c r="B369" s="54"/>
    </row>
    <row r="370" spans="2:2">
      <c r="B370" s="54"/>
    </row>
    <row r="371" spans="2:2">
      <c r="B371" s="54"/>
    </row>
    <row r="372" spans="2:2">
      <c r="B372" s="54"/>
    </row>
    <row r="373" spans="2:2">
      <c r="B373" s="54"/>
    </row>
    <row r="374" spans="2:2">
      <c r="B374" s="54"/>
    </row>
    <row r="375" spans="2:2">
      <c r="B375" s="54"/>
    </row>
    <row r="376" spans="2:2">
      <c r="B376" s="54"/>
    </row>
    <row r="377" spans="2:2">
      <c r="B377" s="54"/>
    </row>
    <row r="378" spans="2:2">
      <c r="B378" s="54"/>
    </row>
    <row r="379" spans="2:2">
      <c r="B379" s="54"/>
    </row>
    <row r="380" spans="2:2">
      <c r="B380" s="54"/>
    </row>
    <row r="381" spans="2:2">
      <c r="B381" s="54"/>
    </row>
    <row r="382" spans="2:2">
      <c r="B382" s="54"/>
    </row>
    <row r="383" spans="2:2">
      <c r="B383" s="54"/>
    </row>
    <row r="384" spans="2:2">
      <c r="B384" s="54"/>
    </row>
    <row r="385" spans="2:2">
      <c r="B385" s="54"/>
    </row>
    <row r="386" spans="2:2">
      <c r="B386" s="54"/>
    </row>
    <row r="387" spans="2:2">
      <c r="B387" s="54"/>
    </row>
    <row r="388" spans="2:2">
      <c r="B388" s="54"/>
    </row>
    <row r="389" spans="2:2">
      <c r="B389" s="54"/>
    </row>
    <row r="390" spans="2:2">
      <c r="B390" s="54"/>
    </row>
    <row r="391" spans="2:2">
      <c r="B391" s="54"/>
    </row>
    <row r="392" spans="2:2">
      <c r="B392" s="54"/>
    </row>
    <row r="393" spans="2:2">
      <c r="B393" s="54"/>
    </row>
    <row r="394" spans="2:2">
      <c r="B394" s="54"/>
    </row>
    <row r="395" spans="2:2">
      <c r="B395" s="54"/>
    </row>
    <row r="396" spans="2:2">
      <c r="B396" s="54"/>
    </row>
    <row r="397" spans="2:2">
      <c r="B397" s="54"/>
    </row>
    <row r="398" spans="2:2">
      <c r="B398" s="54"/>
    </row>
    <row r="399" spans="2:2">
      <c r="B399" s="54"/>
    </row>
    <row r="400" spans="2:2">
      <c r="B400" s="54"/>
    </row>
    <row r="401" spans="2:2">
      <c r="B401" s="54"/>
    </row>
    <row r="402" spans="2:2">
      <c r="B402" s="54"/>
    </row>
    <row r="403" spans="2:2">
      <c r="B403" s="54"/>
    </row>
    <row r="404" spans="2:2">
      <c r="B404" s="54"/>
    </row>
    <row r="405" spans="2:2">
      <c r="B405" s="54"/>
    </row>
    <row r="406" spans="2:2">
      <c r="B406" s="54"/>
    </row>
    <row r="407" spans="2:2">
      <c r="B407" s="54"/>
    </row>
    <row r="408" spans="2:2">
      <c r="B408" s="54"/>
    </row>
    <row r="409" spans="2:2">
      <c r="B409" s="54"/>
    </row>
    <row r="410" spans="2:2">
      <c r="B410" s="54"/>
    </row>
    <row r="411" spans="2:2">
      <c r="B411" s="54"/>
    </row>
    <row r="412" spans="2:2">
      <c r="B412" s="54"/>
    </row>
    <row r="413" spans="2:2">
      <c r="B413" s="54"/>
    </row>
    <row r="414" spans="2:2">
      <c r="B414" s="54"/>
    </row>
    <row r="415" spans="2:2">
      <c r="B415" s="54"/>
    </row>
    <row r="416" spans="2:2">
      <c r="B416" s="54"/>
    </row>
    <row r="417" spans="2:2">
      <c r="B417" s="54"/>
    </row>
    <row r="418" spans="2:2">
      <c r="B418" s="54"/>
    </row>
    <row r="419" spans="2:2">
      <c r="B419" s="54"/>
    </row>
    <row r="420" spans="2:2">
      <c r="B420" s="54"/>
    </row>
    <row r="421" spans="2:2">
      <c r="B421" s="54"/>
    </row>
    <row r="422" spans="2:2">
      <c r="B422" s="54"/>
    </row>
    <row r="423" spans="2:2">
      <c r="B423" s="54"/>
    </row>
    <row r="424" spans="2:2">
      <c r="B424" s="54"/>
    </row>
    <row r="425" spans="2:2">
      <c r="B425" s="54"/>
    </row>
    <row r="426" spans="2:2">
      <c r="B426" s="54"/>
    </row>
    <row r="427" spans="2:2">
      <c r="B427" s="54"/>
    </row>
    <row r="428" spans="2:2">
      <c r="B428" s="54"/>
    </row>
    <row r="429" spans="2:2">
      <c r="B429" s="54"/>
    </row>
    <row r="430" spans="2:2">
      <c r="B430" s="54"/>
    </row>
    <row r="431" spans="2:2">
      <c r="B431" s="54"/>
    </row>
    <row r="432" spans="2:2">
      <c r="B432" s="54"/>
    </row>
    <row r="433" spans="2:2">
      <c r="B433" s="54"/>
    </row>
    <row r="434" spans="2:2">
      <c r="B434" s="54"/>
    </row>
    <row r="435" spans="2:2">
      <c r="B435" s="54"/>
    </row>
    <row r="436" spans="2:2">
      <c r="B436" s="54"/>
    </row>
    <row r="437" spans="2:2">
      <c r="B437" s="54"/>
    </row>
    <row r="438" spans="2:2">
      <c r="B438" s="54"/>
    </row>
    <row r="439" spans="2:2">
      <c r="B439" s="54"/>
    </row>
    <row r="440" spans="2:2">
      <c r="B440" s="54"/>
    </row>
    <row r="441" spans="2:2">
      <c r="B441" s="54"/>
    </row>
    <row r="442" spans="2:2">
      <c r="B442" s="54"/>
    </row>
    <row r="443" spans="2:2">
      <c r="B443" s="54"/>
    </row>
    <row r="444" spans="2:2">
      <c r="B444" s="54"/>
    </row>
    <row r="445" spans="2:2">
      <c r="B445" s="54"/>
    </row>
    <row r="446" spans="2:2">
      <c r="B446" s="54"/>
    </row>
    <row r="447" spans="2:2">
      <c r="B447" s="54"/>
    </row>
    <row r="448" spans="2:2">
      <c r="B448" s="54"/>
    </row>
    <row r="449" spans="2:2">
      <c r="B449" s="54"/>
    </row>
    <row r="450" spans="2:2">
      <c r="B450" s="54"/>
    </row>
    <row r="451" spans="2:2">
      <c r="B451" s="54"/>
    </row>
    <row r="452" spans="2:2">
      <c r="B452" s="54"/>
    </row>
    <row r="453" spans="2:2">
      <c r="B453" s="54"/>
    </row>
    <row r="454" spans="2:2">
      <c r="B454" s="54"/>
    </row>
    <row r="455" spans="2:2">
      <c r="B455" s="54"/>
    </row>
    <row r="456" spans="2:2">
      <c r="B456" s="54"/>
    </row>
    <row r="457" spans="2:2">
      <c r="B457" s="54"/>
    </row>
    <row r="458" spans="2:2">
      <c r="B458" s="54"/>
    </row>
    <row r="459" spans="2:2">
      <c r="B459" s="54"/>
    </row>
    <row r="460" spans="2:2">
      <c r="B460" s="54"/>
    </row>
    <row r="461" spans="2:2">
      <c r="B461" s="54"/>
    </row>
    <row r="462" spans="2:2">
      <c r="B462" s="54"/>
    </row>
    <row r="463" spans="2:2">
      <c r="B463" s="54"/>
    </row>
    <row r="464" spans="2:2">
      <c r="B464" s="54"/>
    </row>
    <row r="465" spans="2:2">
      <c r="B465" s="54"/>
    </row>
    <row r="466" spans="2:2">
      <c r="B466" s="54"/>
    </row>
    <row r="467" spans="2:2">
      <c r="B467" s="54"/>
    </row>
    <row r="468" spans="2:2">
      <c r="B468" s="54"/>
    </row>
    <row r="469" spans="2:2">
      <c r="B469" s="54"/>
    </row>
    <row r="470" spans="2:2">
      <c r="B470" s="54"/>
    </row>
    <row r="471" spans="2:2">
      <c r="B471" s="54"/>
    </row>
    <row r="472" spans="2:2">
      <c r="B472" s="54"/>
    </row>
    <row r="473" spans="2:2">
      <c r="B473" s="54"/>
    </row>
    <row r="474" spans="2:2">
      <c r="B474" s="54"/>
    </row>
    <row r="475" spans="2:2">
      <c r="B475" s="54"/>
    </row>
    <row r="476" spans="2:2">
      <c r="B476" s="54"/>
    </row>
    <row r="477" spans="2:2">
      <c r="B477" s="54"/>
    </row>
    <row r="478" spans="2:2">
      <c r="B478" s="54"/>
    </row>
    <row r="479" spans="2:2">
      <c r="B479" s="54"/>
    </row>
    <row r="480" spans="2:2">
      <c r="B480" s="54"/>
    </row>
    <row r="481" spans="2:2">
      <c r="B481" s="54"/>
    </row>
    <row r="482" spans="2:2">
      <c r="B482" s="54"/>
    </row>
    <row r="483" spans="2:2">
      <c r="B483" s="54"/>
    </row>
    <row r="484" spans="2:2">
      <c r="B484" s="54"/>
    </row>
    <row r="485" spans="2:2">
      <c r="B485" s="54"/>
    </row>
    <row r="486" spans="2:2">
      <c r="B486" s="54"/>
    </row>
    <row r="487" spans="2:2">
      <c r="B487" s="54"/>
    </row>
    <row r="488" spans="2:2">
      <c r="B488" s="54"/>
    </row>
    <row r="489" spans="2:2">
      <c r="B489" s="54"/>
    </row>
    <row r="490" spans="2:2">
      <c r="B490" s="54"/>
    </row>
    <row r="491" spans="2:2">
      <c r="B491" s="54"/>
    </row>
    <row r="492" spans="2:2">
      <c r="B492" s="54"/>
    </row>
    <row r="493" spans="2:2">
      <c r="B493" s="54"/>
    </row>
    <row r="494" spans="2:2">
      <c r="B494" s="54"/>
    </row>
    <row r="495" spans="2:2">
      <c r="B495" s="54"/>
    </row>
    <row r="496" spans="2:2">
      <c r="B496" s="54"/>
    </row>
    <row r="497" spans="2:2">
      <c r="B497" s="54"/>
    </row>
    <row r="498" spans="2:2">
      <c r="B498" s="54"/>
    </row>
    <row r="499" spans="2:2">
      <c r="B499" s="54"/>
    </row>
    <row r="500" spans="2:2">
      <c r="B500" s="54"/>
    </row>
    <row r="501" spans="2:2">
      <c r="B501" s="54"/>
    </row>
    <row r="502" spans="2:2">
      <c r="B502" s="54"/>
    </row>
    <row r="503" spans="2:2">
      <c r="B503" s="54"/>
    </row>
    <row r="504" spans="2:2">
      <c r="B504" s="54"/>
    </row>
    <row r="505" spans="2:2">
      <c r="B505" s="54"/>
    </row>
    <row r="506" spans="2:2">
      <c r="B506" s="54"/>
    </row>
    <row r="507" spans="2:2">
      <c r="B507" s="54"/>
    </row>
    <row r="508" spans="2:2">
      <c r="B508" s="54"/>
    </row>
    <row r="509" spans="2:2">
      <c r="B509" s="54"/>
    </row>
    <row r="510" spans="2:2">
      <c r="B510" s="54"/>
    </row>
    <row r="511" spans="2:2">
      <c r="B511" s="54"/>
    </row>
    <row r="512" spans="2:2">
      <c r="B512" s="54"/>
    </row>
    <row r="513" spans="2:2">
      <c r="B513" s="54"/>
    </row>
    <row r="514" spans="2:2">
      <c r="B514" s="54"/>
    </row>
    <row r="515" spans="2:2">
      <c r="B515" s="54"/>
    </row>
    <row r="516" spans="2:2">
      <c r="B516" s="54"/>
    </row>
    <row r="517" spans="2:2">
      <c r="B517" s="54"/>
    </row>
    <row r="518" spans="2:2">
      <c r="B518" s="54"/>
    </row>
    <row r="519" spans="2:2">
      <c r="B519" s="54"/>
    </row>
    <row r="520" spans="2:2">
      <c r="B520" s="54"/>
    </row>
    <row r="521" spans="2:2">
      <c r="B521" s="54"/>
    </row>
    <row r="522" spans="2:2">
      <c r="B522" s="54"/>
    </row>
    <row r="523" spans="2:2">
      <c r="B523" s="54"/>
    </row>
    <row r="524" spans="2:2">
      <c r="B524" s="54"/>
    </row>
    <row r="525" spans="2:2">
      <c r="B525" s="54"/>
    </row>
    <row r="526" spans="2:2">
      <c r="B526" s="54"/>
    </row>
    <row r="527" spans="2:2">
      <c r="B527" s="54"/>
    </row>
    <row r="528" spans="2:2">
      <c r="B528" s="54"/>
    </row>
    <row r="529" spans="2:2">
      <c r="B529" s="54"/>
    </row>
    <row r="530" spans="2:2">
      <c r="B530" s="54"/>
    </row>
    <row r="531" spans="2:2">
      <c r="B531" s="54"/>
    </row>
    <row r="532" spans="2:2">
      <c r="B532" s="54"/>
    </row>
    <row r="533" spans="2:2">
      <c r="B533" s="54"/>
    </row>
    <row r="534" spans="2:2">
      <c r="B534" s="54"/>
    </row>
    <row r="535" spans="2:2">
      <c r="B535" s="54"/>
    </row>
    <row r="536" spans="2:2">
      <c r="B536" s="54"/>
    </row>
    <row r="537" spans="2:2">
      <c r="B537" s="54"/>
    </row>
    <row r="538" spans="2:2">
      <c r="B538" s="54"/>
    </row>
    <row r="539" spans="2:2">
      <c r="B539" s="54"/>
    </row>
    <row r="540" spans="2:2">
      <c r="B540" s="54"/>
    </row>
    <row r="541" spans="2:2">
      <c r="B541" s="54"/>
    </row>
    <row r="542" spans="2:2">
      <c r="B542" s="54"/>
    </row>
    <row r="543" spans="2:2">
      <c r="B543" s="54"/>
    </row>
    <row r="544" spans="2:2">
      <c r="B544" s="54"/>
    </row>
    <row r="545" spans="2:2">
      <c r="B545" s="54"/>
    </row>
    <row r="546" spans="2:2">
      <c r="B546" s="54"/>
    </row>
    <row r="547" spans="2:2">
      <c r="B547" s="54"/>
    </row>
    <row r="548" spans="2:2">
      <c r="B548" s="54"/>
    </row>
    <row r="549" spans="2:2">
      <c r="B549" s="54"/>
    </row>
    <row r="550" spans="2:2">
      <c r="B550" s="54"/>
    </row>
    <row r="551" spans="2:2">
      <c r="B551" s="54"/>
    </row>
    <row r="552" spans="2:2">
      <c r="B552" s="54"/>
    </row>
    <row r="553" spans="2:2">
      <c r="B553" s="54"/>
    </row>
    <row r="554" spans="2:2">
      <c r="B554" s="54"/>
    </row>
    <row r="555" spans="2:2">
      <c r="B555" s="54"/>
    </row>
    <row r="556" spans="2:2">
      <c r="B556" s="54"/>
    </row>
    <row r="557" spans="2:2">
      <c r="B557" s="54"/>
    </row>
    <row r="558" spans="2:2">
      <c r="B558" s="54"/>
    </row>
    <row r="559" spans="2:2">
      <c r="B559" s="54"/>
    </row>
    <row r="560" spans="2:2">
      <c r="B560" s="54"/>
    </row>
    <row r="561" spans="2:2">
      <c r="B561" s="54"/>
    </row>
    <row r="562" spans="2:2">
      <c r="B562" s="54"/>
    </row>
    <row r="563" spans="2:2">
      <c r="B563" s="54"/>
    </row>
    <row r="564" spans="2:2">
      <c r="B564" s="54"/>
    </row>
    <row r="565" spans="2:2">
      <c r="B565" s="54"/>
    </row>
    <row r="566" spans="2:2">
      <c r="B566" s="54"/>
    </row>
    <row r="567" spans="2:2">
      <c r="B567" s="54"/>
    </row>
    <row r="568" spans="2:2">
      <c r="B568" s="54"/>
    </row>
    <row r="569" spans="2:2">
      <c r="B569" s="54"/>
    </row>
    <row r="570" spans="2:2">
      <c r="B570" s="54"/>
    </row>
    <row r="571" spans="2:2">
      <c r="B571" s="54"/>
    </row>
    <row r="572" spans="2:2">
      <c r="B572" s="54"/>
    </row>
    <row r="573" spans="2:2">
      <c r="B573" s="54"/>
    </row>
    <row r="574" spans="2:2">
      <c r="B574" s="54"/>
    </row>
    <row r="575" spans="2:2">
      <c r="B575" s="54"/>
    </row>
    <row r="576" spans="2:2">
      <c r="B576" s="54"/>
    </row>
    <row r="577" spans="2:2">
      <c r="B577" s="54"/>
    </row>
    <row r="578" spans="2:2">
      <c r="B578" s="54"/>
    </row>
    <row r="579" spans="2:2">
      <c r="B579" s="54"/>
    </row>
    <row r="580" spans="2:2">
      <c r="B580" s="54"/>
    </row>
    <row r="581" spans="2:2">
      <c r="B581" s="54"/>
    </row>
    <row r="582" spans="2:2">
      <c r="B582" s="54"/>
    </row>
    <row r="583" spans="2:2">
      <c r="B583" s="54"/>
    </row>
    <row r="584" spans="2:2">
      <c r="B584" s="54"/>
    </row>
    <row r="585" spans="2:2">
      <c r="B585" s="54"/>
    </row>
    <row r="586" spans="2:2">
      <c r="B586" s="54"/>
    </row>
    <row r="587" spans="2:2">
      <c r="B587" s="54"/>
    </row>
    <row r="588" spans="2:2">
      <c r="B588" s="54"/>
    </row>
    <row r="589" spans="2:2">
      <c r="B589" s="54"/>
    </row>
    <row r="590" spans="2:2">
      <c r="B590" s="54"/>
    </row>
    <row r="591" spans="2:2">
      <c r="B591" s="54"/>
    </row>
    <row r="592" spans="2:2">
      <c r="B592" s="54"/>
    </row>
    <row r="593" spans="2:2">
      <c r="B593" s="54"/>
    </row>
    <row r="594" spans="2:2">
      <c r="B594" s="54"/>
    </row>
    <row r="595" spans="2:2">
      <c r="B595" s="54"/>
    </row>
    <row r="596" spans="2:2">
      <c r="B596" s="54"/>
    </row>
    <row r="597" spans="2:2">
      <c r="B597" s="54"/>
    </row>
    <row r="598" spans="2:2">
      <c r="B598" s="54"/>
    </row>
    <row r="599" spans="2:2">
      <c r="B599" s="54"/>
    </row>
    <row r="600" spans="2:2">
      <c r="B600" s="54"/>
    </row>
    <row r="601" spans="2:2">
      <c r="B601" s="54"/>
    </row>
    <row r="602" spans="2:2">
      <c r="B602" s="54"/>
    </row>
    <row r="603" spans="2:2">
      <c r="B603" s="54"/>
    </row>
    <row r="604" spans="2:2">
      <c r="B604" s="54"/>
    </row>
    <row r="605" spans="2:2">
      <c r="B605" s="54"/>
    </row>
    <row r="606" spans="2:2">
      <c r="B606" s="54"/>
    </row>
    <row r="607" spans="2:2">
      <c r="B607" s="54"/>
    </row>
    <row r="608" spans="2:2">
      <c r="B608" s="54"/>
    </row>
    <row r="609" spans="2:2">
      <c r="B609" s="54"/>
    </row>
    <row r="610" spans="2:2">
      <c r="B610" s="54"/>
    </row>
    <row r="611" spans="2:2">
      <c r="B611" s="54"/>
    </row>
    <row r="612" spans="2:2">
      <c r="B612" s="54"/>
    </row>
    <row r="613" spans="2:2">
      <c r="B613" s="54"/>
    </row>
    <row r="614" spans="2:2">
      <c r="B614" s="54"/>
    </row>
    <row r="615" spans="2:2">
      <c r="B615" s="54"/>
    </row>
    <row r="616" spans="2:2">
      <c r="B616" s="54"/>
    </row>
    <row r="617" spans="2:2">
      <c r="B617" s="54"/>
    </row>
    <row r="618" spans="2:2">
      <c r="B618" s="54"/>
    </row>
    <row r="619" spans="2:2">
      <c r="B619" s="54"/>
    </row>
    <row r="620" spans="2:2">
      <c r="B620" s="54"/>
    </row>
    <row r="621" spans="2:2">
      <c r="B621" s="54"/>
    </row>
    <row r="622" spans="2:2">
      <c r="B622" s="54"/>
    </row>
    <row r="623" spans="2:2">
      <c r="B623" s="54"/>
    </row>
    <row r="624" spans="2:2">
      <c r="B624" s="54"/>
    </row>
    <row r="625" spans="2:2">
      <c r="B625" s="54"/>
    </row>
    <row r="626" spans="2:2">
      <c r="B626" s="54"/>
    </row>
    <row r="627" spans="2:2">
      <c r="B627" s="54"/>
    </row>
    <row r="628" spans="2:2">
      <c r="B628" s="54"/>
    </row>
    <row r="629" spans="2:2">
      <c r="B629" s="54"/>
    </row>
    <row r="630" spans="2:2">
      <c r="B630" s="54"/>
    </row>
    <row r="631" spans="2:2">
      <c r="B631" s="54"/>
    </row>
    <row r="632" spans="2:2">
      <c r="B632" s="54"/>
    </row>
    <row r="633" spans="2:2">
      <c r="B633" s="54"/>
    </row>
    <row r="634" spans="2:2">
      <c r="B634" s="54"/>
    </row>
    <row r="635" spans="2:2">
      <c r="B635" s="54"/>
    </row>
    <row r="636" spans="2:2">
      <c r="B636" s="54"/>
    </row>
    <row r="637" spans="2:2">
      <c r="B637" s="54"/>
    </row>
    <row r="638" spans="2:2">
      <c r="B638" s="54"/>
    </row>
    <row r="639" spans="2:2">
      <c r="B639" s="54"/>
    </row>
    <row r="640" spans="2:2">
      <c r="B640" s="54"/>
    </row>
    <row r="641" spans="2:2">
      <c r="B641" s="54"/>
    </row>
    <row r="642" spans="2:2">
      <c r="B642" s="54"/>
    </row>
    <row r="643" spans="2:2">
      <c r="B643" s="54"/>
    </row>
    <row r="644" spans="2:2">
      <c r="B644" s="54"/>
    </row>
    <row r="645" spans="2:2">
      <c r="B645" s="54"/>
    </row>
    <row r="646" spans="2:2">
      <c r="B646" s="54"/>
    </row>
    <row r="647" spans="2:2">
      <c r="B647" s="54"/>
    </row>
    <row r="648" spans="2:2">
      <c r="B648" s="54"/>
    </row>
    <row r="649" spans="2:2">
      <c r="B649" s="54"/>
    </row>
    <row r="650" spans="2:2">
      <c r="B650" s="54"/>
    </row>
    <row r="651" spans="2:2">
      <c r="B651" s="54"/>
    </row>
    <row r="652" spans="2:2">
      <c r="B652" s="54"/>
    </row>
    <row r="653" spans="2:2">
      <c r="B653" s="54"/>
    </row>
    <row r="654" spans="2:2">
      <c r="B654" s="54"/>
    </row>
    <row r="655" spans="2:2">
      <c r="B655" s="54"/>
    </row>
    <row r="656" spans="2:2">
      <c r="B656" s="54"/>
    </row>
    <row r="657" spans="2:2">
      <c r="B657" s="54"/>
    </row>
    <row r="658" spans="2:2">
      <c r="B658" s="54"/>
    </row>
    <row r="659" spans="2:2">
      <c r="B659" s="54"/>
    </row>
    <row r="660" spans="2:2">
      <c r="B660" s="54"/>
    </row>
    <row r="661" spans="2:2">
      <c r="B661" s="54"/>
    </row>
    <row r="662" spans="2:2">
      <c r="B662" s="54"/>
    </row>
    <row r="663" spans="2:2">
      <c r="B663" s="54"/>
    </row>
    <row r="664" spans="2:2">
      <c r="B664" s="54"/>
    </row>
    <row r="665" spans="2:2">
      <c r="B665" s="54"/>
    </row>
    <row r="666" spans="2:2">
      <c r="B666" s="54"/>
    </row>
    <row r="667" spans="2:2">
      <c r="B667" s="54"/>
    </row>
    <row r="668" spans="2:2">
      <c r="B668" s="54"/>
    </row>
    <row r="669" spans="2:2">
      <c r="B669" s="54"/>
    </row>
    <row r="670" spans="2:2">
      <c r="B670" s="54"/>
    </row>
    <row r="671" spans="2:2">
      <c r="B671" s="54"/>
    </row>
    <row r="672" spans="2:2">
      <c r="B672" s="54"/>
    </row>
    <row r="673" spans="2:2">
      <c r="B673" s="54"/>
    </row>
    <row r="674" spans="2:2">
      <c r="B674" s="54"/>
    </row>
    <row r="675" spans="2:2">
      <c r="B675" s="54"/>
    </row>
    <row r="676" spans="2:2">
      <c r="B676" s="54"/>
    </row>
    <row r="677" spans="2:2">
      <c r="B677" s="54"/>
    </row>
    <row r="678" spans="2:2">
      <c r="B678" s="54"/>
    </row>
    <row r="679" spans="2:2">
      <c r="B679" s="54"/>
    </row>
    <row r="680" spans="2:2">
      <c r="B680" s="54"/>
    </row>
    <row r="681" spans="2:2">
      <c r="B681" s="54"/>
    </row>
    <row r="682" spans="2:2">
      <c r="B682" s="54"/>
    </row>
    <row r="683" spans="2:2">
      <c r="B683" s="54"/>
    </row>
    <row r="684" spans="2:2">
      <c r="B684" s="54"/>
    </row>
    <row r="685" spans="2:2">
      <c r="B685" s="54"/>
    </row>
    <row r="686" spans="2:2">
      <c r="B686" s="54"/>
    </row>
    <row r="687" spans="2:2">
      <c r="B687" s="54"/>
    </row>
    <row r="688" spans="2:2">
      <c r="B688" s="54"/>
    </row>
    <row r="689" spans="2:2">
      <c r="B689" s="54"/>
    </row>
    <row r="690" spans="2:2">
      <c r="B690" s="54"/>
    </row>
    <row r="691" spans="2:2">
      <c r="B691" s="54"/>
    </row>
    <row r="692" spans="2:2">
      <c r="B692" s="54"/>
    </row>
    <row r="693" spans="2:2">
      <c r="B693" s="54"/>
    </row>
    <row r="694" spans="2:2">
      <c r="B694" s="54"/>
    </row>
    <row r="695" spans="2:2">
      <c r="B695" s="54"/>
    </row>
    <row r="696" spans="2:2">
      <c r="B696" s="54"/>
    </row>
    <row r="697" spans="2:2">
      <c r="B697" s="54"/>
    </row>
    <row r="698" spans="2:2">
      <c r="B698" s="54"/>
    </row>
    <row r="699" spans="2:2">
      <c r="B699" s="54"/>
    </row>
    <row r="700" spans="2:2">
      <c r="B700" s="54"/>
    </row>
    <row r="701" spans="2:2">
      <c r="B701" s="54"/>
    </row>
    <row r="702" spans="2:2">
      <c r="B702" s="54"/>
    </row>
    <row r="703" spans="2:2">
      <c r="B703" s="54"/>
    </row>
    <row r="704" spans="2:2">
      <c r="B704" s="54"/>
    </row>
    <row r="705" spans="2:2">
      <c r="B705" s="54"/>
    </row>
    <row r="706" spans="2:2">
      <c r="B706" s="54"/>
    </row>
    <row r="707" spans="2:2">
      <c r="B707" s="54"/>
    </row>
    <row r="708" spans="2:2">
      <c r="B708" s="54"/>
    </row>
    <row r="709" spans="2:2">
      <c r="B709" s="54"/>
    </row>
    <row r="710" spans="2:2">
      <c r="B710" s="54"/>
    </row>
    <row r="711" spans="2:2">
      <c r="B711" s="54"/>
    </row>
    <row r="712" spans="2:2">
      <c r="B712" s="54"/>
    </row>
    <row r="713" spans="2:2">
      <c r="B713" s="54"/>
    </row>
    <row r="714" spans="2:2">
      <c r="B714" s="54"/>
    </row>
    <row r="715" spans="2:2">
      <c r="B715" s="54"/>
    </row>
    <row r="716" spans="2:2">
      <c r="B716" s="54"/>
    </row>
    <row r="717" spans="2:2">
      <c r="B717" s="54"/>
    </row>
    <row r="718" spans="2:2">
      <c r="B718" s="54"/>
    </row>
    <row r="719" spans="2:2">
      <c r="B719" s="54"/>
    </row>
    <row r="720" spans="2:2">
      <c r="B720" s="54"/>
    </row>
    <row r="721" spans="2:2">
      <c r="B721" s="54"/>
    </row>
    <row r="722" spans="2:2">
      <c r="B722" s="54"/>
    </row>
    <row r="723" spans="2:2">
      <c r="B723" s="54"/>
    </row>
    <row r="724" spans="2:2">
      <c r="B724" s="54"/>
    </row>
    <row r="725" spans="2:2">
      <c r="B725" s="54"/>
    </row>
    <row r="726" spans="2:2">
      <c r="B726" s="54"/>
    </row>
    <row r="727" spans="2:2">
      <c r="B727" s="54"/>
    </row>
    <row r="728" spans="2:2">
      <c r="B728" s="54"/>
    </row>
    <row r="729" spans="2:2">
      <c r="B729" s="54"/>
    </row>
    <row r="730" spans="2:2">
      <c r="B730" s="54"/>
    </row>
    <row r="731" spans="2:2">
      <c r="B731" s="54"/>
    </row>
    <row r="732" spans="2:2">
      <c r="B732" s="54"/>
    </row>
    <row r="733" spans="2:2">
      <c r="B733" s="54"/>
    </row>
    <row r="734" spans="2:2">
      <c r="B734" s="54"/>
    </row>
    <row r="735" spans="2:2">
      <c r="B735" s="54"/>
    </row>
    <row r="736" spans="2:2">
      <c r="B736" s="54"/>
    </row>
    <row r="737" spans="2:2">
      <c r="B737" s="54"/>
    </row>
    <row r="738" spans="2:2">
      <c r="B738" s="54"/>
    </row>
    <row r="739" spans="2:2">
      <c r="B739" s="54"/>
    </row>
    <row r="740" spans="2:2">
      <c r="B740" s="54"/>
    </row>
    <row r="741" spans="2:2">
      <c r="B741" s="54"/>
    </row>
    <row r="742" spans="2:2">
      <c r="B742" s="54"/>
    </row>
    <row r="743" spans="2:2">
      <c r="B743" s="54"/>
    </row>
    <row r="744" spans="2:2">
      <c r="B744" s="54"/>
    </row>
    <row r="745" spans="2:2">
      <c r="B745" s="54"/>
    </row>
    <row r="746" spans="2:2">
      <c r="B746" s="54"/>
    </row>
    <row r="747" spans="2:2">
      <c r="B747" s="54"/>
    </row>
    <row r="748" spans="2:2">
      <c r="B748" s="54"/>
    </row>
    <row r="749" spans="2:2">
      <c r="B749" s="54"/>
    </row>
    <row r="750" spans="2:2">
      <c r="B750" s="54"/>
    </row>
    <row r="751" spans="2:2">
      <c r="B751" s="54"/>
    </row>
    <row r="752" spans="2:2">
      <c r="B752" s="54"/>
    </row>
    <row r="753" spans="2:2">
      <c r="B753" s="54"/>
    </row>
    <row r="754" spans="2:2">
      <c r="B754" s="54"/>
    </row>
    <row r="755" spans="2:2">
      <c r="B755" s="54"/>
    </row>
    <row r="756" spans="2:2">
      <c r="B756" s="54"/>
    </row>
    <row r="757" spans="2:2">
      <c r="B757" s="54"/>
    </row>
    <row r="758" spans="2:2">
      <c r="B758" s="54"/>
    </row>
    <row r="759" spans="2:2">
      <c r="B759" s="54"/>
    </row>
    <row r="760" spans="2:2">
      <c r="B760" s="54"/>
    </row>
    <row r="761" spans="2:2">
      <c r="B761" s="54"/>
    </row>
    <row r="762" spans="2:2">
      <c r="B762" s="54"/>
    </row>
    <row r="763" spans="2:2">
      <c r="B763" s="54"/>
    </row>
    <row r="764" spans="2:2">
      <c r="B764" s="54"/>
    </row>
    <row r="765" spans="2:2">
      <c r="B765" s="54"/>
    </row>
    <row r="766" spans="2:2">
      <c r="B766" s="54"/>
    </row>
    <row r="767" spans="2:2">
      <c r="B767" s="54"/>
    </row>
    <row r="768" spans="2:2">
      <c r="B768" s="54"/>
    </row>
    <row r="769" spans="2:2">
      <c r="B769" s="54"/>
    </row>
    <row r="770" spans="2:2">
      <c r="B770" s="54"/>
    </row>
    <row r="771" spans="2:2">
      <c r="B771" s="54"/>
    </row>
    <row r="772" spans="2:2">
      <c r="B772" s="54"/>
    </row>
    <row r="773" spans="2:2">
      <c r="B773" s="54"/>
    </row>
    <row r="774" spans="2:2">
      <c r="B774" s="54"/>
    </row>
    <row r="775" spans="2:2">
      <c r="B775" s="54"/>
    </row>
    <row r="776" spans="2:2">
      <c r="B776" s="54"/>
    </row>
    <row r="777" spans="2:2">
      <c r="B777" s="54"/>
    </row>
    <row r="778" spans="2:2">
      <c r="B778" s="54"/>
    </row>
    <row r="779" spans="2:2">
      <c r="B779" s="54"/>
    </row>
    <row r="780" spans="2:2">
      <c r="B780" s="54"/>
    </row>
    <row r="781" spans="2:2">
      <c r="B781" s="54"/>
    </row>
    <row r="782" spans="2:2">
      <c r="B782" s="54"/>
    </row>
    <row r="783" spans="2:2">
      <c r="B783" s="54"/>
    </row>
    <row r="784" spans="2:2">
      <c r="B784" s="54"/>
    </row>
    <row r="785" spans="2:2">
      <c r="B785" s="54"/>
    </row>
    <row r="786" spans="2:2">
      <c r="B786" s="54"/>
    </row>
    <row r="787" spans="2:2">
      <c r="B787" s="54"/>
    </row>
    <row r="788" spans="2:2">
      <c r="B788" s="54"/>
    </row>
    <row r="789" spans="2:2">
      <c r="B789" s="54"/>
    </row>
    <row r="790" spans="2:2">
      <c r="B790" s="54"/>
    </row>
    <row r="791" spans="2:2">
      <c r="B791" s="54"/>
    </row>
    <row r="792" spans="2:2">
      <c r="B792" s="54"/>
    </row>
    <row r="793" spans="2:2">
      <c r="B793" s="54"/>
    </row>
    <row r="794" spans="2:2">
      <c r="B794" s="54"/>
    </row>
    <row r="795" spans="2:2">
      <c r="B795" s="54"/>
    </row>
    <row r="796" spans="2:2">
      <c r="B796" s="54"/>
    </row>
    <row r="797" spans="2:2">
      <c r="B797" s="54"/>
    </row>
    <row r="798" spans="2:2">
      <c r="B798" s="54"/>
    </row>
    <row r="799" spans="2:2">
      <c r="B799" s="54"/>
    </row>
    <row r="800" spans="2:2">
      <c r="B800" s="54"/>
    </row>
    <row r="801" spans="2:2">
      <c r="B801" s="54"/>
    </row>
    <row r="802" spans="2:2">
      <c r="B802" s="54"/>
    </row>
    <row r="803" spans="2:2">
      <c r="B803" s="54"/>
    </row>
    <row r="804" spans="2:2">
      <c r="B804" s="54"/>
    </row>
    <row r="805" spans="2:2">
      <c r="B805" s="54"/>
    </row>
    <row r="806" spans="2:2">
      <c r="B806" s="54"/>
    </row>
    <row r="807" spans="2:2">
      <c r="B807" s="54"/>
    </row>
    <row r="808" spans="2:2">
      <c r="B808" s="54"/>
    </row>
    <row r="809" spans="2:2">
      <c r="B809" s="54"/>
    </row>
    <row r="810" spans="2:2">
      <c r="B810" s="54"/>
    </row>
    <row r="811" spans="2:2">
      <c r="B811" s="54"/>
    </row>
    <row r="812" spans="2:2">
      <c r="B812" s="54"/>
    </row>
    <row r="813" spans="2:2">
      <c r="B813" s="54"/>
    </row>
    <row r="814" spans="2:2">
      <c r="B814" s="54"/>
    </row>
    <row r="815" spans="2:2">
      <c r="B815" s="54"/>
    </row>
    <row r="816" spans="2:2">
      <c r="B816" s="54"/>
    </row>
    <row r="817" spans="2:2">
      <c r="B817" s="54"/>
    </row>
    <row r="818" spans="2:2">
      <c r="B818" s="54"/>
    </row>
    <row r="819" spans="2:2">
      <c r="B819" s="54"/>
    </row>
    <row r="820" spans="2:2">
      <c r="B820" s="54"/>
    </row>
    <row r="821" spans="2:2">
      <c r="B821" s="54"/>
    </row>
    <row r="822" spans="2:2">
      <c r="B822" s="54"/>
    </row>
    <row r="823" spans="2:2">
      <c r="B823" s="54"/>
    </row>
    <row r="824" spans="2:2">
      <c r="B824" s="54"/>
    </row>
    <row r="825" spans="2:2">
      <c r="B825" s="54"/>
    </row>
    <row r="826" spans="2:2">
      <c r="B826" s="54"/>
    </row>
    <row r="827" spans="2:2">
      <c r="B827" s="54"/>
    </row>
    <row r="828" spans="2:2">
      <c r="B828" s="54"/>
    </row>
    <row r="829" spans="2:2">
      <c r="B829" s="54"/>
    </row>
    <row r="830" spans="2:2">
      <c r="B830" s="54"/>
    </row>
    <row r="831" spans="2:2">
      <c r="B831" s="54"/>
    </row>
    <row r="832" spans="2:2">
      <c r="B832" s="54"/>
    </row>
    <row r="833" spans="2:2">
      <c r="B833" s="54"/>
    </row>
    <row r="834" spans="2:2">
      <c r="B834" s="54"/>
    </row>
    <row r="835" spans="2:2">
      <c r="B835" s="54"/>
    </row>
    <row r="836" spans="2:2">
      <c r="B836" s="54"/>
    </row>
    <row r="837" spans="2:2">
      <c r="B837" s="54"/>
    </row>
    <row r="838" spans="2:2">
      <c r="B838" s="54"/>
    </row>
    <row r="839" spans="2:2">
      <c r="B839" s="54"/>
    </row>
    <row r="840" spans="2:2">
      <c r="B840" s="54"/>
    </row>
    <row r="841" spans="2:2">
      <c r="B841" s="54"/>
    </row>
    <row r="842" spans="2:2">
      <c r="B842" s="54"/>
    </row>
    <row r="843" spans="2:2">
      <c r="B843" s="54"/>
    </row>
    <row r="844" spans="2:2">
      <c r="B844" s="54"/>
    </row>
    <row r="845" spans="2:2">
      <c r="B845" s="54"/>
    </row>
    <row r="846" spans="2:2">
      <c r="B846" s="54"/>
    </row>
    <row r="847" spans="2:2">
      <c r="B847" s="54"/>
    </row>
    <row r="848" spans="2:2">
      <c r="B848" s="54"/>
    </row>
    <row r="849" spans="2:2">
      <c r="B849" s="54"/>
    </row>
    <row r="850" spans="2:2">
      <c r="B850" s="54"/>
    </row>
    <row r="851" spans="2:2">
      <c r="B851" s="54"/>
    </row>
    <row r="852" spans="2:2">
      <c r="B852" s="54"/>
    </row>
    <row r="853" spans="2:2">
      <c r="B853" s="54"/>
    </row>
    <row r="854" spans="2:2">
      <c r="B854" s="54"/>
    </row>
    <row r="855" spans="2:2">
      <c r="B855" s="54"/>
    </row>
    <row r="856" spans="2:2">
      <c r="B856" s="54"/>
    </row>
    <row r="857" spans="2:2">
      <c r="B857" s="54"/>
    </row>
    <row r="858" spans="2:2">
      <c r="B858" s="54"/>
    </row>
    <row r="859" spans="2:2">
      <c r="B859" s="54"/>
    </row>
    <row r="860" spans="2:2">
      <c r="B860" s="54"/>
    </row>
    <row r="861" spans="2:2">
      <c r="B861" s="54"/>
    </row>
    <row r="862" spans="2:2">
      <c r="B862" s="54"/>
    </row>
    <row r="863" spans="2:2">
      <c r="B863" s="54"/>
    </row>
    <row r="864" spans="2:2">
      <c r="B864" s="54"/>
    </row>
    <row r="865" spans="2:2">
      <c r="B865" s="54"/>
    </row>
    <row r="866" spans="2:2">
      <c r="B866" s="54"/>
    </row>
    <row r="867" spans="2:2">
      <c r="B867" s="54"/>
    </row>
    <row r="868" spans="2:2">
      <c r="B868" s="54"/>
    </row>
    <row r="869" spans="2:2">
      <c r="B869" s="54"/>
    </row>
    <row r="870" spans="2:2">
      <c r="B870" s="54"/>
    </row>
    <row r="871" spans="2:2">
      <c r="B871" s="54"/>
    </row>
    <row r="872" spans="2:2">
      <c r="B872" s="54"/>
    </row>
    <row r="873" spans="2:2">
      <c r="B873" s="54"/>
    </row>
    <row r="874" spans="2:2">
      <c r="B874" s="54"/>
    </row>
    <row r="875" spans="2:2">
      <c r="B875" s="54"/>
    </row>
    <row r="876" spans="2:2">
      <c r="B876" s="54"/>
    </row>
    <row r="877" spans="2:2">
      <c r="B877" s="54"/>
    </row>
    <row r="878" spans="2:2">
      <c r="B878" s="54"/>
    </row>
    <row r="879" spans="2:2">
      <c r="B879" s="54"/>
    </row>
    <row r="880" spans="2:2">
      <c r="B880" s="54"/>
    </row>
    <row r="881" spans="2:2">
      <c r="B881" s="54"/>
    </row>
    <row r="882" spans="2:2">
      <c r="B882" s="54"/>
    </row>
    <row r="883" spans="2:2">
      <c r="B883" s="54"/>
    </row>
    <row r="884" spans="2:2">
      <c r="B884" s="54"/>
    </row>
    <row r="885" spans="2:2">
      <c r="B885" s="54"/>
    </row>
    <row r="886" spans="2:2">
      <c r="B886" s="54"/>
    </row>
    <row r="887" spans="2:2">
      <c r="B887" s="54"/>
    </row>
    <row r="888" spans="2:2">
      <c r="B888" s="54"/>
    </row>
    <row r="889" spans="2:2">
      <c r="B889" s="54"/>
    </row>
    <row r="890" spans="2:2">
      <c r="B890" s="54"/>
    </row>
    <row r="891" spans="2:2">
      <c r="B891" s="54"/>
    </row>
    <row r="892" spans="2:2">
      <c r="B892" s="54"/>
    </row>
    <row r="893" spans="2:2">
      <c r="B893" s="54"/>
    </row>
    <row r="894" spans="2:2">
      <c r="B894" s="54"/>
    </row>
    <row r="895" spans="2:2">
      <c r="B895" s="54"/>
    </row>
    <row r="896" spans="2:2">
      <c r="B896" s="54"/>
    </row>
    <row r="897" spans="2:2">
      <c r="B897" s="54"/>
    </row>
    <row r="898" spans="2:2">
      <c r="B898" s="54"/>
    </row>
    <row r="899" spans="2:2">
      <c r="B899" s="54"/>
    </row>
    <row r="900" spans="2:2">
      <c r="B900" s="54"/>
    </row>
    <row r="901" spans="2:2">
      <c r="B901" s="54"/>
    </row>
    <row r="902" spans="2:2">
      <c r="B902" s="54"/>
    </row>
    <row r="903" spans="2:2">
      <c r="B903" s="54"/>
    </row>
    <row r="904" spans="2:2">
      <c r="B904" s="54"/>
    </row>
    <row r="905" spans="2:2">
      <c r="B905" s="54"/>
    </row>
    <row r="906" spans="2:2">
      <c r="B906" s="54"/>
    </row>
    <row r="907" spans="2:2">
      <c r="B907" s="54"/>
    </row>
    <row r="908" spans="2:2">
      <c r="B908" s="54"/>
    </row>
    <row r="909" spans="2:2">
      <c r="B909" s="54"/>
    </row>
    <row r="910" spans="2:2">
      <c r="B910" s="54"/>
    </row>
    <row r="911" spans="2:2">
      <c r="B911" s="54"/>
    </row>
    <row r="912" spans="2:2">
      <c r="B912" s="54"/>
    </row>
    <row r="913" spans="2:2">
      <c r="B913" s="54"/>
    </row>
    <row r="914" spans="2:2">
      <c r="B914" s="54"/>
    </row>
    <row r="915" spans="2:2">
      <c r="B915" s="54"/>
    </row>
    <row r="916" spans="2:2">
      <c r="B916" s="54"/>
    </row>
    <row r="917" spans="2:2">
      <c r="B917" s="54"/>
    </row>
    <row r="918" spans="2:2">
      <c r="B918" s="54"/>
    </row>
    <row r="919" spans="2:2">
      <c r="B919" s="54"/>
    </row>
    <row r="920" spans="2:2">
      <c r="B920" s="54"/>
    </row>
    <row r="921" spans="2:2">
      <c r="B921" s="54"/>
    </row>
    <row r="922" spans="2:2">
      <c r="B922" s="54"/>
    </row>
    <row r="923" spans="2:2">
      <c r="B923" s="54"/>
    </row>
    <row r="924" spans="2:2">
      <c r="B924" s="54"/>
    </row>
    <row r="925" spans="2:2">
      <c r="B925" s="54"/>
    </row>
    <row r="926" spans="2:2">
      <c r="B926" s="54"/>
    </row>
    <row r="927" spans="2:2">
      <c r="B927" s="54"/>
    </row>
    <row r="928" spans="2:2">
      <c r="B928" s="54"/>
    </row>
    <row r="929" spans="2:2">
      <c r="B929" s="54"/>
    </row>
    <row r="930" spans="2:2">
      <c r="B930" s="54"/>
    </row>
    <row r="931" spans="2:2">
      <c r="B931" s="54"/>
    </row>
    <row r="932" spans="2:2">
      <c r="B932" s="54"/>
    </row>
    <row r="933" spans="2:2">
      <c r="B933" s="54"/>
    </row>
    <row r="934" spans="2:2">
      <c r="B934" s="54"/>
    </row>
    <row r="935" spans="2:2">
      <c r="B935" s="54"/>
    </row>
    <row r="936" spans="2:2">
      <c r="B936" s="54"/>
    </row>
    <row r="937" spans="2:2">
      <c r="B937" s="54"/>
    </row>
    <row r="938" spans="2:2">
      <c r="B938" s="54"/>
    </row>
    <row r="939" spans="2:2">
      <c r="B939" s="54"/>
    </row>
    <row r="940" spans="2:2">
      <c r="B940" s="54"/>
    </row>
    <row r="941" spans="2:2">
      <c r="B941" s="54"/>
    </row>
    <row r="942" spans="2:2">
      <c r="B942" s="54"/>
    </row>
    <row r="943" spans="2:2">
      <c r="B943" s="54"/>
    </row>
    <row r="944" spans="2:2">
      <c r="B944" s="54"/>
    </row>
    <row r="945" spans="2:2">
      <c r="B945" s="54"/>
    </row>
    <row r="946" spans="2:2">
      <c r="B946" s="54"/>
    </row>
    <row r="947" spans="2:2">
      <c r="B947" s="54"/>
    </row>
    <row r="948" spans="2:2">
      <c r="B948" s="54"/>
    </row>
    <row r="949" spans="2:2">
      <c r="B949" s="54"/>
    </row>
    <row r="950" spans="2:2">
      <c r="B950" s="54"/>
    </row>
    <row r="951" spans="2:2">
      <c r="B951" s="54"/>
    </row>
    <row r="952" spans="2:2">
      <c r="B952" s="54"/>
    </row>
    <row r="953" spans="2:2">
      <c r="B953" s="54"/>
    </row>
    <row r="954" spans="2:2">
      <c r="B954" s="54"/>
    </row>
    <row r="955" spans="2:2">
      <c r="B955" s="54"/>
    </row>
    <row r="956" spans="2:2">
      <c r="B956" s="54"/>
    </row>
    <row r="957" spans="2:2">
      <c r="B957" s="54"/>
    </row>
    <row r="958" spans="2:2">
      <c r="B958" s="54"/>
    </row>
    <row r="959" spans="2:2">
      <c r="B959" s="54"/>
    </row>
    <row r="960" spans="2:2">
      <c r="B960" s="54"/>
    </row>
    <row r="961" spans="2:2">
      <c r="B961" s="54"/>
    </row>
    <row r="962" spans="2:2">
      <c r="B962" s="54"/>
    </row>
    <row r="963" spans="2:2">
      <c r="B963" s="54"/>
    </row>
    <row r="964" spans="2:2">
      <c r="B964" s="54"/>
    </row>
    <row r="965" spans="2:2">
      <c r="B965" s="54"/>
    </row>
    <row r="966" spans="2:2">
      <c r="B966" s="54"/>
    </row>
    <row r="967" spans="2:2">
      <c r="B967" s="54"/>
    </row>
    <row r="968" spans="2:2">
      <c r="B968" s="54"/>
    </row>
    <row r="969" spans="2:2">
      <c r="B969" s="54"/>
    </row>
    <row r="970" spans="2:2">
      <c r="B970" s="54"/>
    </row>
    <row r="971" spans="2:2">
      <c r="B971" s="54"/>
    </row>
    <row r="972" spans="2:2">
      <c r="B972" s="54"/>
    </row>
    <row r="973" spans="2:2">
      <c r="B973" s="54"/>
    </row>
    <row r="974" spans="2:2">
      <c r="B974" s="54"/>
    </row>
    <row r="975" spans="2:2">
      <c r="B975" s="54"/>
    </row>
    <row r="976" spans="2:2">
      <c r="B976" s="54"/>
    </row>
    <row r="977" spans="2:2">
      <c r="B977" s="54"/>
    </row>
    <row r="978" spans="2:2">
      <c r="B978" s="54"/>
    </row>
    <row r="979" spans="2:2">
      <c r="B979" s="54"/>
    </row>
    <row r="980" spans="2:2">
      <c r="B980" s="54"/>
    </row>
    <row r="981" spans="2:2">
      <c r="B981" s="54"/>
    </row>
    <row r="982" spans="2:2">
      <c r="B982" s="54"/>
    </row>
    <row r="983" spans="2:2">
      <c r="B983" s="54"/>
    </row>
    <row r="984" spans="2:2">
      <c r="B984" s="54"/>
    </row>
    <row r="985" spans="2:2">
      <c r="B985" s="54"/>
    </row>
    <row r="986" spans="2:2">
      <c r="B986" s="54"/>
    </row>
    <row r="987" spans="2:2">
      <c r="B987" s="54"/>
    </row>
    <row r="988" spans="2:2">
      <c r="B988" s="54"/>
    </row>
    <row r="989" spans="2:2">
      <c r="B989" s="54"/>
    </row>
    <row r="990" spans="2:2">
      <c r="B990" s="54"/>
    </row>
    <row r="991" spans="2:2">
      <c r="B991" s="54"/>
    </row>
    <row r="992" spans="2:2">
      <c r="B992" s="54"/>
    </row>
    <row r="993" spans="2:2">
      <c r="B993" s="54"/>
    </row>
    <row r="994" spans="2:2">
      <c r="B994" s="54"/>
    </row>
    <row r="995" spans="2:2">
      <c r="B995" s="54"/>
    </row>
    <row r="996" spans="2:2">
      <c r="B996" s="54"/>
    </row>
    <row r="997" spans="2:2">
      <c r="B997" s="54"/>
    </row>
    <row r="998" spans="2:2">
      <c r="B998" s="54"/>
    </row>
    <row r="999" spans="2:2">
      <c r="B999" s="54"/>
    </row>
    <row r="1000" spans="2:2">
      <c r="B1000" s="54"/>
    </row>
    <row r="1001" spans="2:2">
      <c r="B1001" s="54"/>
    </row>
    <row r="1002" spans="2:2">
      <c r="B1002" s="54"/>
    </row>
    <row r="1003" spans="2:2">
      <c r="B1003" s="54"/>
    </row>
    <row r="1004" spans="2:2">
      <c r="B1004" s="54"/>
    </row>
    <row r="1005" spans="2:2">
      <c r="B1005" s="54"/>
    </row>
    <row r="1006" spans="2:2">
      <c r="B1006" s="54"/>
    </row>
    <row r="1007" spans="2:2">
      <c r="B1007" s="54"/>
    </row>
    <row r="1008" spans="2:2">
      <c r="B1008" s="54"/>
    </row>
    <row r="1009" spans="2:2">
      <c r="B1009" s="54"/>
    </row>
    <row r="1010" spans="2:2">
      <c r="B1010" s="54"/>
    </row>
    <row r="1011" spans="2:2">
      <c r="B1011" s="54"/>
    </row>
    <row r="1012" spans="2:2">
      <c r="B1012" s="54"/>
    </row>
    <row r="1013" spans="2:2">
      <c r="B1013" s="54"/>
    </row>
    <row r="1014" spans="2:2">
      <c r="B1014" s="54"/>
    </row>
    <row r="1015" spans="2:2">
      <c r="B1015" s="54"/>
    </row>
    <row r="1016" spans="2:2">
      <c r="B1016" s="54"/>
    </row>
    <row r="1017" spans="2:2">
      <c r="B1017" s="54"/>
    </row>
    <row r="1018" spans="2:2">
      <c r="B1018" s="54"/>
    </row>
    <row r="1019" spans="2:2">
      <c r="B1019" s="54"/>
    </row>
    <row r="1020" spans="2:2">
      <c r="B1020" s="54"/>
    </row>
    <row r="1021" spans="2:2">
      <c r="B1021" s="54"/>
    </row>
    <row r="1022" spans="2:2">
      <c r="B1022" s="54"/>
    </row>
    <row r="1023" spans="2:2">
      <c r="B1023" s="54"/>
    </row>
    <row r="1024" spans="2:2">
      <c r="B1024" s="54"/>
    </row>
    <row r="1025" spans="2:2">
      <c r="B1025" s="54"/>
    </row>
    <row r="1026" spans="2:2">
      <c r="B1026" s="54"/>
    </row>
    <row r="1027" spans="2:2">
      <c r="B1027" s="54"/>
    </row>
    <row r="1028" spans="2:2">
      <c r="B1028" s="54"/>
    </row>
    <row r="1029" spans="2:2">
      <c r="B1029" s="54"/>
    </row>
    <row r="1030" spans="2:2">
      <c r="B1030" s="54"/>
    </row>
    <row r="1031" spans="2:2">
      <c r="B1031" s="54"/>
    </row>
    <row r="1032" spans="2:2">
      <c r="B1032" s="54"/>
    </row>
    <row r="1033" spans="2:2">
      <c r="B1033" s="54"/>
    </row>
    <row r="1034" spans="2:2">
      <c r="B1034" s="54"/>
    </row>
    <row r="1035" spans="2:2">
      <c r="B1035" s="54"/>
    </row>
    <row r="1036" spans="2:2">
      <c r="B1036" s="54"/>
    </row>
    <row r="1037" spans="2:2">
      <c r="B1037" s="54"/>
    </row>
    <row r="1038" spans="2:2">
      <c r="B1038" s="54"/>
    </row>
    <row r="1039" spans="2:2">
      <c r="B1039" s="54"/>
    </row>
    <row r="1040" spans="2:2">
      <c r="B1040" s="54"/>
    </row>
    <row r="1041" spans="2:2">
      <c r="B1041" s="54"/>
    </row>
    <row r="1042" spans="2:2">
      <c r="B1042" s="54"/>
    </row>
    <row r="1043" spans="2:2">
      <c r="B1043" s="54"/>
    </row>
    <row r="1044" spans="2:2">
      <c r="B1044" s="54"/>
    </row>
    <row r="1045" spans="2:2">
      <c r="B1045" s="54"/>
    </row>
    <row r="1046" spans="2:2">
      <c r="B1046" s="54"/>
    </row>
    <row r="1047" spans="2:2">
      <c r="B1047" s="54"/>
    </row>
    <row r="1048" spans="2:2">
      <c r="B1048" s="54"/>
    </row>
    <row r="1049" spans="2:2">
      <c r="B1049" s="54"/>
    </row>
    <row r="1050" spans="2:2">
      <c r="B1050" s="54"/>
    </row>
    <row r="1051" spans="2:2">
      <c r="B1051" s="54"/>
    </row>
    <row r="1052" spans="2:2">
      <c r="B1052" s="54"/>
    </row>
    <row r="1053" spans="2:2">
      <c r="B1053" s="54"/>
    </row>
    <row r="1054" spans="2:2">
      <c r="B1054" s="54"/>
    </row>
    <row r="1055" spans="2:2">
      <c r="B1055" s="54"/>
    </row>
    <row r="1056" spans="2:2">
      <c r="B1056" s="54"/>
    </row>
    <row r="1057" spans="2:2">
      <c r="B1057" s="54"/>
    </row>
    <row r="1058" spans="2:2">
      <c r="B1058" s="54"/>
    </row>
    <row r="1059" spans="2:2">
      <c r="B1059" s="54"/>
    </row>
    <row r="1060" spans="2:2">
      <c r="B1060" s="54"/>
    </row>
    <row r="1061" spans="2:2">
      <c r="B1061" s="54"/>
    </row>
    <row r="1062" spans="2:2">
      <c r="B1062" s="54"/>
    </row>
    <row r="1063" spans="2:2">
      <c r="B1063" s="54"/>
    </row>
    <row r="1064" spans="2:2">
      <c r="B1064" s="54"/>
    </row>
    <row r="1065" spans="2:2">
      <c r="B1065" s="54"/>
    </row>
    <row r="1066" spans="2:2">
      <c r="B1066" s="54"/>
    </row>
    <row r="1067" spans="2:2">
      <c r="B1067" s="54"/>
    </row>
    <row r="1068" spans="2:2">
      <c r="B1068" s="54"/>
    </row>
    <row r="1069" spans="2:2">
      <c r="B1069" s="54"/>
    </row>
    <row r="1070" spans="2:2">
      <c r="B1070" s="54"/>
    </row>
    <row r="1071" spans="2:2">
      <c r="B1071" s="54"/>
    </row>
    <row r="1072" spans="2:2">
      <c r="B1072" s="54"/>
    </row>
    <row r="1073" spans="2:2">
      <c r="B1073" s="54"/>
    </row>
    <row r="1074" spans="2:2">
      <c r="B1074" s="54"/>
    </row>
    <row r="1075" spans="2:2">
      <c r="B1075" s="54"/>
    </row>
    <row r="1076" spans="2:2">
      <c r="B1076" s="54"/>
    </row>
    <row r="1077" spans="2:2">
      <c r="B1077" s="54"/>
    </row>
    <row r="1078" spans="2:2">
      <c r="B1078" s="54"/>
    </row>
    <row r="1079" spans="2:2">
      <c r="B1079" s="54"/>
    </row>
    <row r="1080" spans="2:2">
      <c r="B1080" s="54"/>
    </row>
    <row r="1081" spans="2:2">
      <c r="B1081" s="54"/>
    </row>
    <row r="1082" spans="2:2">
      <c r="B1082" s="54"/>
    </row>
    <row r="1083" spans="2:2">
      <c r="B1083" s="54"/>
    </row>
    <row r="1084" spans="2:2">
      <c r="B1084" s="54"/>
    </row>
    <row r="1085" spans="2:2">
      <c r="B1085" s="54"/>
    </row>
    <row r="1086" spans="2:2">
      <c r="B1086" s="54"/>
    </row>
    <row r="1087" spans="2:2">
      <c r="B1087" s="54"/>
    </row>
    <row r="1088" spans="2:2">
      <c r="B1088" s="54"/>
    </row>
    <row r="1089" spans="2:2">
      <c r="B1089" s="54"/>
    </row>
    <row r="1090" spans="2:2">
      <c r="B1090" s="54"/>
    </row>
    <row r="1091" spans="2:2">
      <c r="B1091" s="54"/>
    </row>
    <row r="1092" spans="2:2">
      <c r="B1092" s="54"/>
    </row>
    <row r="1093" spans="2:2">
      <c r="B1093" s="54"/>
    </row>
    <row r="1094" spans="2:2">
      <c r="B1094" s="54"/>
    </row>
    <row r="1095" spans="2:2">
      <c r="B1095" s="54"/>
    </row>
    <row r="1096" spans="2:2">
      <c r="B1096" s="54"/>
    </row>
    <row r="1097" spans="2:2">
      <c r="B1097" s="54"/>
    </row>
    <row r="1098" spans="2:2">
      <c r="B1098" s="54"/>
    </row>
    <row r="1099" spans="2:2">
      <c r="B1099" s="54"/>
    </row>
    <row r="1100" spans="2:2">
      <c r="B1100" s="54"/>
    </row>
    <row r="1101" spans="2:2">
      <c r="B1101" s="54"/>
    </row>
    <row r="1102" spans="2:2">
      <c r="B1102" s="54"/>
    </row>
    <row r="1103" spans="2:2">
      <c r="B1103" s="54"/>
    </row>
    <row r="1104" spans="2:2">
      <c r="B1104" s="54"/>
    </row>
    <row r="1105" spans="2:2">
      <c r="B1105" s="54"/>
    </row>
    <row r="1106" spans="2:2">
      <c r="B1106" s="54"/>
    </row>
    <row r="1107" spans="2:2">
      <c r="B1107" s="54"/>
    </row>
    <row r="1108" spans="2:2">
      <c r="B1108" s="54"/>
    </row>
    <row r="1109" spans="2:2">
      <c r="B1109" s="54"/>
    </row>
    <row r="1110" spans="2:2">
      <c r="B1110" s="54"/>
    </row>
    <row r="1111" spans="2:2">
      <c r="B1111" s="54"/>
    </row>
    <row r="1112" spans="2:2">
      <c r="B1112" s="54"/>
    </row>
    <row r="1113" spans="2:2">
      <c r="B1113" s="54"/>
    </row>
    <row r="1114" spans="2:2">
      <c r="B1114" s="54"/>
    </row>
    <row r="1115" spans="2:2">
      <c r="B1115" s="54"/>
    </row>
    <row r="1116" spans="2:2">
      <c r="B1116" s="54"/>
    </row>
    <row r="1117" spans="2:2">
      <c r="B1117" s="54"/>
    </row>
    <row r="1118" spans="2:2">
      <c r="B1118" s="54"/>
    </row>
    <row r="1119" spans="2:2">
      <c r="B1119" s="54"/>
    </row>
    <row r="1120" spans="2:2">
      <c r="B1120" s="54"/>
    </row>
    <row r="1121" spans="2:2">
      <c r="B1121" s="54"/>
    </row>
    <row r="1122" spans="2:2">
      <c r="B1122" s="54"/>
    </row>
    <row r="1123" spans="2:2">
      <c r="B1123" s="54"/>
    </row>
    <row r="1124" spans="2:2">
      <c r="B1124" s="54"/>
    </row>
    <row r="1125" spans="2:2">
      <c r="B1125" s="54"/>
    </row>
    <row r="1126" spans="2:2">
      <c r="B1126" s="54"/>
    </row>
    <row r="1127" spans="2:2">
      <c r="B1127" s="54"/>
    </row>
    <row r="1128" spans="2:2">
      <c r="B1128" s="54"/>
    </row>
    <row r="1129" spans="2:2">
      <c r="B1129" s="54"/>
    </row>
    <row r="1130" spans="2:2">
      <c r="B1130" s="54"/>
    </row>
    <row r="1131" spans="2:2">
      <c r="B1131" s="54"/>
    </row>
    <row r="1132" spans="2:2">
      <c r="B1132" s="54"/>
    </row>
    <row r="1133" spans="2:2">
      <c r="B1133" s="54"/>
    </row>
    <row r="1134" spans="2:2">
      <c r="B1134" s="54"/>
    </row>
    <row r="1135" spans="2:2">
      <c r="B1135" s="54"/>
    </row>
    <row r="1136" spans="2:2">
      <c r="B1136" s="54"/>
    </row>
    <row r="1137" spans="2:2">
      <c r="B1137" s="54"/>
    </row>
    <row r="1138" spans="2:2">
      <c r="B1138" s="54"/>
    </row>
    <row r="1139" spans="2:2">
      <c r="B1139" s="54"/>
    </row>
    <row r="1140" spans="2:2">
      <c r="B1140" s="54"/>
    </row>
    <row r="1141" spans="2:2">
      <c r="B1141" s="54"/>
    </row>
    <row r="1142" spans="2:2">
      <c r="B1142" s="54"/>
    </row>
    <row r="1143" spans="2:2">
      <c r="B1143" s="54"/>
    </row>
    <row r="1144" spans="2:2">
      <c r="B1144" s="54"/>
    </row>
    <row r="1145" spans="2:2">
      <c r="B1145" s="54"/>
    </row>
    <row r="1146" spans="2:2">
      <c r="B1146" s="54"/>
    </row>
    <row r="1147" spans="2:2">
      <c r="B1147" s="54"/>
    </row>
    <row r="1148" spans="2:2">
      <c r="B1148" s="54"/>
    </row>
    <row r="1149" spans="2:2">
      <c r="B1149" s="54"/>
    </row>
    <row r="1150" spans="2:2">
      <c r="B1150" s="54"/>
    </row>
    <row r="1151" spans="2:2">
      <c r="B1151" s="54"/>
    </row>
    <row r="1152" spans="2:2">
      <c r="B1152" s="54"/>
    </row>
    <row r="1153" spans="2:2">
      <c r="B1153" s="54"/>
    </row>
    <row r="1154" spans="2:2">
      <c r="B1154" s="54"/>
    </row>
    <row r="1155" spans="2:2">
      <c r="B1155" s="54"/>
    </row>
    <row r="1156" spans="2:2">
      <c r="B1156" s="54"/>
    </row>
    <row r="1157" spans="2:2">
      <c r="B1157" s="54"/>
    </row>
    <row r="1158" spans="2:2">
      <c r="B1158" s="54"/>
    </row>
    <row r="1159" spans="2:2">
      <c r="B1159" s="54"/>
    </row>
    <row r="1160" spans="2:2">
      <c r="B1160" s="54"/>
    </row>
    <row r="1161" spans="2:2">
      <c r="B1161" s="54"/>
    </row>
    <row r="1162" spans="2:2">
      <c r="B1162" s="54"/>
    </row>
    <row r="1163" spans="2:2">
      <c r="B1163" s="54"/>
    </row>
    <row r="1164" spans="2:2">
      <c r="B1164" s="54"/>
    </row>
    <row r="1165" spans="2:2">
      <c r="B1165" s="54"/>
    </row>
    <row r="1166" spans="2:2">
      <c r="B1166" s="54"/>
    </row>
    <row r="1167" spans="2:2">
      <c r="B1167" s="54"/>
    </row>
    <row r="1168" spans="2:2">
      <c r="B1168" s="54"/>
    </row>
    <row r="1169" spans="2:2">
      <c r="B1169" s="54"/>
    </row>
    <row r="1170" spans="2:2">
      <c r="B1170" s="54"/>
    </row>
    <row r="1171" spans="2:2">
      <c r="B1171" s="54"/>
    </row>
    <row r="1172" spans="2:2">
      <c r="B1172" s="54"/>
    </row>
    <row r="1173" spans="2:2">
      <c r="B1173" s="54"/>
    </row>
    <row r="1174" spans="2:2">
      <c r="B1174" s="54"/>
    </row>
    <row r="1175" spans="2:2">
      <c r="B1175" s="54"/>
    </row>
    <row r="1176" spans="2:2">
      <c r="B1176" s="54"/>
    </row>
    <row r="1177" spans="2:2">
      <c r="B1177" s="54"/>
    </row>
    <row r="1178" spans="2:2">
      <c r="B1178" s="54"/>
    </row>
    <row r="1179" spans="2:2">
      <c r="B1179" s="54"/>
    </row>
    <row r="1180" spans="2:2">
      <c r="B1180" s="54"/>
    </row>
    <row r="1181" spans="2:2">
      <c r="B1181" s="54"/>
    </row>
    <row r="1182" spans="2:2">
      <c r="B1182" s="54"/>
    </row>
    <row r="1183" spans="2:2">
      <c r="B1183" s="54"/>
    </row>
    <row r="1184" spans="2:2">
      <c r="B1184" s="54"/>
    </row>
    <row r="1185" spans="2:2">
      <c r="B1185" s="54"/>
    </row>
    <row r="1186" spans="2:2">
      <c r="B1186" s="54"/>
    </row>
    <row r="1187" spans="2:2">
      <c r="B1187" s="54"/>
    </row>
    <row r="1188" spans="2:2">
      <c r="B1188" s="54"/>
    </row>
    <row r="1189" spans="2:2">
      <c r="B1189" s="54"/>
    </row>
    <row r="1190" spans="2:2">
      <c r="B1190" s="54"/>
    </row>
    <row r="1191" spans="2:2">
      <c r="B1191" s="54"/>
    </row>
    <row r="1192" spans="2:2">
      <c r="B1192" s="54"/>
    </row>
    <row r="1193" spans="2:2">
      <c r="B1193" s="54"/>
    </row>
    <row r="1194" spans="2:2">
      <c r="B1194" s="54"/>
    </row>
    <row r="1195" spans="2:2">
      <c r="B1195" s="54"/>
    </row>
    <row r="1196" spans="2:2">
      <c r="B1196" s="54"/>
    </row>
    <row r="1197" spans="2:2">
      <c r="B1197" s="54"/>
    </row>
    <row r="1198" spans="2:2">
      <c r="B1198" s="54"/>
    </row>
    <row r="1199" spans="2:2">
      <c r="B1199" s="54"/>
    </row>
    <row r="1200" spans="2:2">
      <c r="B1200" s="54"/>
    </row>
    <row r="1201" spans="2:2">
      <c r="B1201" s="54"/>
    </row>
    <row r="1202" spans="2:2">
      <c r="B1202" s="54"/>
    </row>
    <row r="1203" spans="2:2">
      <c r="B1203" s="54"/>
    </row>
    <row r="1204" spans="2:2">
      <c r="B1204" s="54"/>
    </row>
    <row r="1205" spans="2:2">
      <c r="B1205" s="54"/>
    </row>
    <row r="1206" spans="2:2">
      <c r="B1206" s="54"/>
    </row>
    <row r="1207" spans="2:2">
      <c r="B1207" s="54"/>
    </row>
    <row r="1208" spans="2:2">
      <c r="B1208" s="54"/>
    </row>
    <row r="1209" spans="2:2">
      <c r="B1209" s="54"/>
    </row>
    <row r="1210" spans="2:2">
      <c r="B1210" s="54"/>
    </row>
    <row r="1211" spans="2:2">
      <c r="B1211" s="54"/>
    </row>
    <row r="1212" spans="2:2">
      <c r="B1212" s="54"/>
    </row>
    <row r="1213" spans="2:2">
      <c r="B1213" s="54"/>
    </row>
    <row r="1214" spans="2:2">
      <c r="B1214" s="54"/>
    </row>
    <row r="1215" spans="2:2">
      <c r="B1215" s="54"/>
    </row>
    <row r="1216" spans="2:2">
      <c r="B1216" s="54"/>
    </row>
    <row r="1217" spans="2:2">
      <c r="B1217" s="54"/>
    </row>
    <row r="1218" spans="2:2">
      <c r="B1218" s="54"/>
    </row>
    <row r="1219" spans="2:2">
      <c r="B1219" s="54"/>
    </row>
    <row r="1220" spans="2:2">
      <c r="B1220" s="54"/>
    </row>
    <row r="1221" spans="2:2">
      <c r="B1221" s="54"/>
    </row>
    <row r="1222" spans="2:2">
      <c r="B1222" s="54"/>
    </row>
    <row r="1223" spans="2:2">
      <c r="B1223" s="54"/>
    </row>
    <row r="1224" spans="2:2">
      <c r="B1224" s="54"/>
    </row>
    <row r="1225" spans="2:2">
      <c r="B1225" s="54"/>
    </row>
    <row r="1226" spans="2:2">
      <c r="B1226" s="54"/>
    </row>
    <row r="1227" spans="2:2">
      <c r="B1227" s="54"/>
    </row>
    <row r="1228" spans="2:2">
      <c r="B1228" s="54"/>
    </row>
    <row r="1229" spans="2:2">
      <c r="B1229" s="54"/>
    </row>
    <row r="1230" spans="2:2">
      <c r="B1230" s="54"/>
    </row>
    <row r="1231" spans="2:2">
      <c r="B1231" s="54"/>
    </row>
    <row r="1232" spans="2:2">
      <c r="B1232" s="54"/>
    </row>
    <row r="1233" spans="2:2">
      <c r="B1233" s="54"/>
    </row>
    <row r="1234" spans="2:2">
      <c r="B1234" s="54"/>
    </row>
    <row r="1235" spans="2:2">
      <c r="B1235" s="54"/>
    </row>
    <row r="1236" spans="2:2">
      <c r="B1236" s="54"/>
    </row>
    <row r="1237" spans="2:2">
      <c r="B1237" s="54"/>
    </row>
    <row r="1238" spans="2:2">
      <c r="B1238" s="54"/>
    </row>
    <row r="1239" spans="2:2">
      <c r="B1239" s="54"/>
    </row>
    <row r="1240" spans="2:2">
      <c r="B1240" s="54"/>
    </row>
  </sheetData>
  <mergeCells count="1">
    <mergeCell ref="A7:E7"/>
  </mergeCells>
  <pageMargins left="0.78740157480314965" right="0.39370078740157483" top="0.35433070866141736" bottom="0.39370078740157483" header="0.19685039370078741" footer="0.19685039370078741"/>
  <pageSetup paperSize="9" scale="58" fitToHeight="3" orientation="portrait" horizontalDpi="180" verticalDpi="18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50"/>
  <sheetViews>
    <sheetView tabSelected="1" view="pageBreakPreview" zoomScale="90" zoomScaleSheetLayoutView="90" workbookViewId="0">
      <selection activeCell="E47" sqref="E47:F48"/>
    </sheetView>
  </sheetViews>
  <sheetFormatPr defaultColWidth="19.88671875" defaultRowHeight="14.4"/>
  <cols>
    <col min="1" max="1" width="19.33203125" style="1" customWidth="1"/>
    <col min="2" max="2" width="77" style="2" customWidth="1"/>
    <col min="3" max="3" width="17.5546875" style="58" customWidth="1"/>
    <col min="4" max="5" width="18.5546875" customWidth="1"/>
  </cols>
  <sheetData>
    <row r="1" spans="1:4">
      <c r="C1" s="55"/>
      <c r="D1" s="8" t="s">
        <v>27</v>
      </c>
    </row>
    <row r="2" spans="1:4">
      <c r="A2" s="88"/>
      <c r="C2" s="56"/>
      <c r="D2" s="8" t="s">
        <v>111</v>
      </c>
    </row>
    <row r="3" spans="1:4">
      <c r="A3" s="88"/>
      <c r="C3" s="56"/>
      <c r="D3" s="8" t="s">
        <v>106</v>
      </c>
    </row>
    <row r="4" spans="1:4" s="6" customFormat="1" ht="13.2">
      <c r="B4" s="7"/>
      <c r="D4" s="8" t="s">
        <v>0</v>
      </c>
    </row>
    <row r="5" spans="1:4">
      <c r="A5" s="88"/>
      <c r="B5" s="9"/>
      <c r="C5" s="57"/>
    </row>
    <row r="6" spans="1:4" ht="22.5" customHeight="1">
      <c r="A6" s="156" t="s">
        <v>103</v>
      </c>
      <c r="B6" s="156"/>
      <c r="C6" s="156"/>
      <c r="D6" s="156"/>
    </row>
    <row r="7" spans="1:4" ht="18.75" customHeight="1">
      <c r="A7" s="156" t="s">
        <v>125</v>
      </c>
      <c r="B7" s="156"/>
      <c r="C7" s="156"/>
      <c r="D7" s="156"/>
    </row>
    <row r="8" spans="1:4" ht="18.75" customHeight="1">
      <c r="A8" s="88"/>
      <c r="B8" s="11"/>
      <c r="D8" s="12" t="s">
        <v>1</v>
      </c>
    </row>
    <row r="9" spans="1:4">
      <c r="A9" s="162" t="s">
        <v>2</v>
      </c>
      <c r="B9" s="162" t="s">
        <v>3</v>
      </c>
      <c r="C9" s="160" t="s">
        <v>4</v>
      </c>
      <c r="D9" s="160"/>
    </row>
    <row r="10" spans="1:4" ht="25.5" customHeight="1">
      <c r="A10" s="163"/>
      <c r="B10" s="163"/>
      <c r="C10" s="108" t="s">
        <v>105</v>
      </c>
      <c r="D10" s="108" t="s">
        <v>123</v>
      </c>
    </row>
    <row r="11" spans="1:4" ht="21" customHeight="1">
      <c r="A11" s="20" t="s">
        <v>32</v>
      </c>
      <c r="B11" s="59" t="s">
        <v>33</v>
      </c>
      <c r="C11" s="60">
        <f>C12+C14+C16+C20+C23+C24+C36+C38+C39+C44+C45</f>
        <v>2986690</v>
      </c>
      <c r="D11" s="60">
        <f>D12+D14+D16+D20+D23+D24+D36+D38+D39+D44+D45</f>
        <v>3097904</v>
      </c>
    </row>
    <row r="12" spans="1:4" ht="16.8">
      <c r="A12" s="20" t="s">
        <v>34</v>
      </c>
      <c r="B12" s="63" t="s">
        <v>35</v>
      </c>
      <c r="C12" s="61">
        <f>C13</f>
        <v>1767080</v>
      </c>
      <c r="D12" s="62">
        <f>D13</f>
        <v>1871330</v>
      </c>
    </row>
    <row r="13" spans="1:4" ht="16.8">
      <c r="A13" s="20" t="s">
        <v>36</v>
      </c>
      <c r="B13" s="63" t="s">
        <v>37</v>
      </c>
      <c r="C13" s="61">
        <v>1767080</v>
      </c>
      <c r="D13" s="64">
        <v>1871330</v>
      </c>
    </row>
    <row r="14" spans="1:4" ht="33.6">
      <c r="A14" s="20" t="s">
        <v>38</v>
      </c>
      <c r="B14" s="36" t="s">
        <v>39</v>
      </c>
      <c r="C14" s="62">
        <v>14361</v>
      </c>
      <c r="D14" s="62">
        <v>15068</v>
      </c>
    </row>
    <row r="15" spans="1:4" ht="33.6">
      <c r="A15" s="20" t="s">
        <v>40</v>
      </c>
      <c r="B15" s="36" t="s">
        <v>41</v>
      </c>
      <c r="C15" s="80">
        <v>15215</v>
      </c>
      <c r="D15" s="80">
        <v>15215</v>
      </c>
    </row>
    <row r="16" spans="1:4" ht="16.8">
      <c r="A16" s="20" t="s">
        <v>42</v>
      </c>
      <c r="B16" s="63" t="s">
        <v>43</v>
      </c>
      <c r="C16" s="62">
        <f>C17+C18+C19</f>
        <v>408720</v>
      </c>
      <c r="D16" s="62">
        <f>D17+D18+D19</f>
        <v>419320</v>
      </c>
    </row>
    <row r="17" spans="1:4" ht="33.6">
      <c r="A17" s="48" t="s">
        <v>28</v>
      </c>
      <c r="B17" s="39" t="s">
        <v>29</v>
      </c>
      <c r="C17" s="62">
        <v>272900</v>
      </c>
      <c r="D17" s="62">
        <v>279500</v>
      </c>
    </row>
    <row r="18" spans="1:4" ht="16.8">
      <c r="A18" s="20" t="s">
        <v>44</v>
      </c>
      <c r="B18" s="63" t="s">
        <v>30</v>
      </c>
      <c r="C18" s="62">
        <v>3820</v>
      </c>
      <c r="D18" s="62">
        <v>3820</v>
      </c>
    </row>
    <row r="19" spans="1:4" ht="33.6">
      <c r="A19" s="20" t="s">
        <v>45</v>
      </c>
      <c r="B19" s="36" t="s">
        <v>46</v>
      </c>
      <c r="C19" s="66">
        <v>132000</v>
      </c>
      <c r="D19" s="66">
        <v>136000</v>
      </c>
    </row>
    <row r="20" spans="1:4" ht="16.8">
      <c r="A20" s="20" t="s">
        <v>47</v>
      </c>
      <c r="B20" s="36" t="s">
        <v>48</v>
      </c>
      <c r="C20" s="65">
        <f>SUM(C21+C22)</f>
        <v>350520</v>
      </c>
      <c r="D20" s="65">
        <f>SUM(D21+D22)</f>
        <v>351450</v>
      </c>
    </row>
    <row r="21" spans="1:4" ht="16.8">
      <c r="A21" s="20" t="s">
        <v>49</v>
      </c>
      <c r="B21" s="63" t="s">
        <v>50</v>
      </c>
      <c r="C21" s="65">
        <v>92820</v>
      </c>
      <c r="D21" s="65">
        <v>93750</v>
      </c>
    </row>
    <row r="22" spans="1:4" ht="16.8">
      <c r="A22" s="20" t="s">
        <v>51</v>
      </c>
      <c r="B22" s="63" t="s">
        <v>52</v>
      </c>
      <c r="C22" s="65">
        <v>257700</v>
      </c>
      <c r="D22" s="65">
        <v>257700</v>
      </c>
    </row>
    <row r="23" spans="1:4" ht="16.8">
      <c r="A23" s="20" t="s">
        <v>53</v>
      </c>
      <c r="B23" s="63" t="s">
        <v>54</v>
      </c>
      <c r="C23" s="65">
        <v>64569</v>
      </c>
      <c r="D23" s="65">
        <v>65209</v>
      </c>
    </row>
    <row r="24" spans="1:4" ht="36.6" customHeight="1">
      <c r="A24" s="20" t="s">
        <v>55</v>
      </c>
      <c r="B24" s="36" t="s">
        <v>56</v>
      </c>
      <c r="C24" s="79">
        <f>SUM(C25+C26+C33+C35+C30)</f>
        <v>274793</v>
      </c>
      <c r="D24" s="79">
        <f>SUM(D25+D26+D33+D35+D30)</f>
        <v>271595</v>
      </c>
    </row>
    <row r="25" spans="1:4" ht="70.5" customHeight="1">
      <c r="A25" s="20" t="s">
        <v>57</v>
      </c>
      <c r="B25" s="36" t="s">
        <v>58</v>
      </c>
      <c r="C25" s="65">
        <v>1000</v>
      </c>
      <c r="D25" s="65">
        <v>1000</v>
      </c>
    </row>
    <row r="26" spans="1:4" ht="84">
      <c r="A26" s="20" t="s">
        <v>59</v>
      </c>
      <c r="B26" s="36" t="s">
        <v>60</v>
      </c>
      <c r="C26" s="79">
        <f>SUM(C27+C28+C29)</f>
        <v>212432</v>
      </c>
      <c r="D26" s="79">
        <f>SUM(D27+D28+D29)</f>
        <v>215668</v>
      </c>
    </row>
    <row r="27" spans="1:4" ht="67.2">
      <c r="A27" s="20" t="s">
        <v>104</v>
      </c>
      <c r="B27" s="36" t="s">
        <v>62</v>
      </c>
      <c r="C27" s="62">
        <v>123706</v>
      </c>
      <c r="D27" s="62">
        <v>131129</v>
      </c>
    </row>
    <row r="28" spans="1:4" ht="84">
      <c r="A28" s="20" t="s">
        <v>63</v>
      </c>
      <c r="B28" s="36" t="s">
        <v>64</v>
      </c>
      <c r="C28" s="62">
        <v>18718</v>
      </c>
      <c r="D28" s="62">
        <v>19467</v>
      </c>
    </row>
    <row r="29" spans="1:4" ht="84">
      <c r="A29" s="20" t="s">
        <v>65</v>
      </c>
      <c r="B29" s="36" t="s">
        <v>66</v>
      </c>
      <c r="C29" s="62">
        <v>70008</v>
      </c>
      <c r="D29" s="62">
        <v>65072</v>
      </c>
    </row>
    <row r="30" spans="1:4" s="81" customFormat="1" ht="50.4">
      <c r="A30" s="48" t="s">
        <v>67</v>
      </c>
      <c r="B30" s="39" t="s">
        <v>68</v>
      </c>
      <c r="C30" s="62">
        <f>C31+C32</f>
        <v>5905</v>
      </c>
      <c r="D30" s="62">
        <f>D31+D32</f>
        <v>6106</v>
      </c>
    </row>
    <row r="31" spans="1:4" ht="100.8">
      <c r="A31" s="20" t="s">
        <v>69</v>
      </c>
      <c r="B31" s="39" t="s">
        <v>22</v>
      </c>
      <c r="C31" s="62">
        <v>1022</v>
      </c>
      <c r="D31" s="62">
        <v>1063</v>
      </c>
    </row>
    <row r="32" spans="1:4" ht="84">
      <c r="A32" s="48" t="s">
        <v>23</v>
      </c>
      <c r="B32" s="39" t="s">
        <v>24</v>
      </c>
      <c r="C32" s="62">
        <v>4883</v>
      </c>
      <c r="D32" s="62">
        <v>5043</v>
      </c>
    </row>
    <row r="33" spans="1:6" s="28" customFormat="1" ht="33.6">
      <c r="A33" s="18" t="s">
        <v>70</v>
      </c>
      <c r="B33" s="19" t="s">
        <v>71</v>
      </c>
      <c r="C33" s="65">
        <f>C34</f>
        <v>4200</v>
      </c>
      <c r="D33" s="65">
        <f>D34</f>
        <v>4200</v>
      </c>
    </row>
    <row r="34" spans="1:6" ht="50.4">
      <c r="A34" s="67" t="s">
        <v>72</v>
      </c>
      <c r="B34" s="36" t="s">
        <v>73</v>
      </c>
      <c r="C34" s="62">
        <v>4200</v>
      </c>
      <c r="D34" s="65">
        <v>4200</v>
      </c>
    </row>
    <row r="35" spans="1:6" ht="84">
      <c r="A35" s="67" t="s">
        <v>74</v>
      </c>
      <c r="B35" s="36" t="s">
        <v>75</v>
      </c>
      <c r="C35" s="65">
        <v>51256</v>
      </c>
      <c r="D35" s="62">
        <v>44621</v>
      </c>
    </row>
    <row r="36" spans="1:6" ht="19.95" customHeight="1">
      <c r="A36" s="67" t="s">
        <v>76</v>
      </c>
      <c r="B36" s="114" t="s">
        <v>77</v>
      </c>
      <c r="C36" s="65">
        <f>C37</f>
        <v>2500</v>
      </c>
      <c r="D36" s="65">
        <f>D37</f>
        <v>2500</v>
      </c>
    </row>
    <row r="37" spans="1:6" ht="26.4">
      <c r="A37" s="67" t="s">
        <v>78</v>
      </c>
      <c r="B37" s="36" t="s">
        <v>79</v>
      </c>
      <c r="C37" s="62">
        <v>2500</v>
      </c>
      <c r="D37" s="65">
        <v>2500</v>
      </c>
    </row>
    <row r="38" spans="1:6" ht="33.6">
      <c r="A38" s="67" t="s">
        <v>80</v>
      </c>
      <c r="B38" s="114" t="s">
        <v>81</v>
      </c>
      <c r="C38" s="62">
        <v>2300</v>
      </c>
      <c r="D38" s="62">
        <v>2300</v>
      </c>
    </row>
    <row r="39" spans="1:6" ht="20.399999999999999" customHeight="1">
      <c r="A39" s="67" t="s">
        <v>82</v>
      </c>
      <c r="B39" s="114" t="s">
        <v>83</v>
      </c>
      <c r="C39" s="65">
        <f>C40+C41+C43</f>
        <v>48934</v>
      </c>
      <c r="D39" s="65">
        <f>D40+D41+D43</f>
        <v>44357</v>
      </c>
    </row>
    <row r="40" spans="1:6" ht="84" customHeight="1">
      <c r="A40" s="67" t="s">
        <v>84</v>
      </c>
      <c r="B40" s="36" t="s">
        <v>85</v>
      </c>
      <c r="C40" s="65">
        <v>17941</v>
      </c>
      <c r="D40" s="65">
        <v>13364</v>
      </c>
    </row>
    <row r="41" spans="1:6" s="28" customFormat="1" ht="50.4">
      <c r="A41" s="68" t="s">
        <v>86</v>
      </c>
      <c r="B41" s="19" t="s">
        <v>87</v>
      </c>
      <c r="C41" s="65">
        <f>C42</f>
        <v>21511</v>
      </c>
      <c r="D41" s="65">
        <f>D42</f>
        <v>21511</v>
      </c>
    </row>
    <row r="42" spans="1:6" ht="51" customHeight="1">
      <c r="A42" s="67" t="s">
        <v>88</v>
      </c>
      <c r="B42" s="39" t="s">
        <v>89</v>
      </c>
      <c r="C42" s="65">
        <v>21511</v>
      </c>
      <c r="D42" s="65">
        <v>21511</v>
      </c>
    </row>
    <row r="43" spans="1:6" ht="69.75" customHeight="1">
      <c r="A43" s="69" t="s">
        <v>90</v>
      </c>
      <c r="B43" s="36" t="s">
        <v>91</v>
      </c>
      <c r="C43" s="65">
        <v>9482</v>
      </c>
      <c r="D43" s="65">
        <v>9482</v>
      </c>
    </row>
    <row r="44" spans="1:6" ht="21" customHeight="1">
      <c r="A44" s="67" t="s">
        <v>92</v>
      </c>
      <c r="B44" s="36" t="s">
        <v>93</v>
      </c>
      <c r="C44" s="65">
        <v>25398</v>
      </c>
      <c r="D44" s="65">
        <v>26160</v>
      </c>
    </row>
    <row r="45" spans="1:6" ht="18.600000000000001" customHeight="1">
      <c r="A45" s="67" t="s">
        <v>94</v>
      </c>
      <c r="B45" s="36" t="s">
        <v>95</v>
      </c>
      <c r="C45" s="65">
        <v>27515</v>
      </c>
      <c r="D45" s="65">
        <v>28615</v>
      </c>
    </row>
    <row r="46" spans="1:6" s="73" customFormat="1" ht="22.2" customHeight="1">
      <c r="A46" s="49" t="s">
        <v>96</v>
      </c>
      <c r="B46" s="72" t="s">
        <v>97</v>
      </c>
      <c r="C46" s="152">
        <f>C47</f>
        <v>5259471.5669599995</v>
      </c>
      <c r="D46" s="152">
        <f>D47</f>
        <v>4677471.4835400004</v>
      </c>
    </row>
    <row r="47" spans="1:6" s="73" customFormat="1" ht="33.6">
      <c r="A47" s="49" t="s">
        <v>98</v>
      </c>
      <c r="B47" s="74" t="s">
        <v>99</v>
      </c>
      <c r="C47" s="153">
        <f>C48+C51+C65+C76</f>
        <v>5259471.5669599995</v>
      </c>
      <c r="D47" s="153">
        <f>D48+D51+D65+D76</f>
        <v>4677471.4835400004</v>
      </c>
    </row>
    <row r="48" spans="1:6" s="128" customFormat="1" ht="24" customHeight="1">
      <c r="A48" s="106" t="s">
        <v>100</v>
      </c>
      <c r="B48" s="131" t="s">
        <v>101</v>
      </c>
      <c r="C48" s="132">
        <f>C49+C50</f>
        <v>99238</v>
      </c>
      <c r="D48" s="132">
        <f>D49+D50</f>
        <v>0</v>
      </c>
      <c r="E48" s="140"/>
      <c r="F48" s="140"/>
    </row>
    <row r="49" spans="1:5" s="41" customFormat="1" ht="33.6">
      <c r="A49" s="93" t="s">
        <v>19</v>
      </c>
      <c r="B49" s="107" t="s">
        <v>120</v>
      </c>
      <c r="C49" s="80">
        <v>99238</v>
      </c>
      <c r="D49" s="80">
        <v>0</v>
      </c>
    </row>
    <row r="50" spans="1:5" s="41" customFormat="1" ht="33.6">
      <c r="A50" s="93" t="s">
        <v>20</v>
      </c>
      <c r="B50" s="107" t="s">
        <v>21</v>
      </c>
      <c r="C50" s="80">
        <v>0</v>
      </c>
      <c r="D50" s="80">
        <v>0</v>
      </c>
      <c r="E50" s="73"/>
    </row>
    <row r="51" spans="1:5" s="128" customFormat="1" ht="33.6">
      <c r="A51" s="106" t="s">
        <v>128</v>
      </c>
      <c r="B51" s="131" t="s">
        <v>129</v>
      </c>
      <c r="C51" s="133">
        <f>C52+C53+C54+C55+C56+C57+C58+C59+C60+C61+C62+C63+C64</f>
        <v>2209450.9659600002</v>
      </c>
      <c r="D51" s="133">
        <f>D52+D53+D54+D55+D56+D57+D58+D59+D60+D61+D62+D63+D64</f>
        <v>1853235.35534</v>
      </c>
    </row>
    <row r="52" spans="1:5" s="41" customFormat="1" ht="84">
      <c r="A52" s="93" t="s">
        <v>130</v>
      </c>
      <c r="B52" s="119" t="s">
        <v>131</v>
      </c>
      <c r="C52" s="80">
        <v>849817.2</v>
      </c>
      <c r="D52" s="80">
        <v>849817.2</v>
      </c>
    </row>
    <row r="53" spans="1:5" s="41" customFormat="1" ht="117.6">
      <c r="A53" s="93" t="s">
        <v>132</v>
      </c>
      <c r="B53" s="120" t="s">
        <v>133</v>
      </c>
      <c r="C53" s="80">
        <v>164857.25</v>
      </c>
      <c r="D53" s="80">
        <v>185485.01</v>
      </c>
    </row>
    <row r="54" spans="1:5" s="41" customFormat="1" ht="84">
      <c r="A54" s="93" t="s">
        <v>134</v>
      </c>
      <c r="B54" s="120" t="s">
        <v>135</v>
      </c>
      <c r="C54" s="80">
        <v>254638.38</v>
      </c>
      <c r="D54" s="80">
        <v>286500</v>
      </c>
    </row>
    <row r="55" spans="1:5" s="41" customFormat="1" ht="33.6">
      <c r="A55" s="93" t="s">
        <v>183</v>
      </c>
      <c r="B55" s="120" t="s">
        <v>184</v>
      </c>
      <c r="C55" s="80">
        <v>19165.599999999999</v>
      </c>
      <c r="D55" s="80">
        <v>1506.6</v>
      </c>
    </row>
    <row r="56" spans="1:5" s="41" customFormat="1" ht="50.4">
      <c r="A56" s="93" t="s">
        <v>136</v>
      </c>
      <c r="B56" s="119" t="s">
        <v>137</v>
      </c>
      <c r="C56" s="80">
        <v>305312.7</v>
      </c>
      <c r="D56" s="80">
        <v>0</v>
      </c>
    </row>
    <row r="57" spans="1:5" s="41" customFormat="1" ht="67.2">
      <c r="A57" s="93" t="s">
        <v>185</v>
      </c>
      <c r="B57" s="119" t="s">
        <v>186</v>
      </c>
      <c r="C57" s="80">
        <v>42240.6</v>
      </c>
      <c r="D57" s="80">
        <v>0</v>
      </c>
    </row>
    <row r="58" spans="1:5" s="41" customFormat="1" ht="33.6">
      <c r="A58" s="93" t="s">
        <v>138</v>
      </c>
      <c r="B58" s="119" t="s">
        <v>139</v>
      </c>
      <c r="C58" s="80">
        <v>91893.232319999996</v>
      </c>
      <c r="D58" s="80">
        <v>2848.3</v>
      </c>
    </row>
    <row r="59" spans="1:5" s="41" customFormat="1" ht="67.2">
      <c r="A59" s="93" t="s">
        <v>140</v>
      </c>
      <c r="B59" s="121" t="s">
        <v>141</v>
      </c>
      <c r="C59" s="80">
        <v>179711.3</v>
      </c>
      <c r="D59" s="80">
        <v>178131.4</v>
      </c>
    </row>
    <row r="60" spans="1:5" s="41" customFormat="1" ht="84">
      <c r="A60" s="93" t="s">
        <v>188</v>
      </c>
      <c r="B60" s="121" t="s">
        <v>189</v>
      </c>
      <c r="C60" s="80">
        <v>83239.7</v>
      </c>
      <c r="D60" s="80">
        <v>24885.151519999999</v>
      </c>
    </row>
    <row r="61" spans="1:5" s="41" customFormat="1" ht="33.6">
      <c r="A61" s="93" t="s">
        <v>142</v>
      </c>
      <c r="B61" s="121" t="s">
        <v>143</v>
      </c>
      <c r="C61" s="80">
        <v>6083.9395599999998</v>
      </c>
      <c r="D61" s="80">
        <v>5985.3391000000001</v>
      </c>
    </row>
    <row r="62" spans="1:5" s="41" customFormat="1" ht="37.799999999999997" customHeight="1">
      <c r="A62" s="93" t="s">
        <v>146</v>
      </c>
      <c r="B62" s="121" t="s">
        <v>147</v>
      </c>
      <c r="C62" s="80">
        <v>186848.46408000001</v>
      </c>
      <c r="D62" s="80">
        <v>186279.15471999999</v>
      </c>
    </row>
    <row r="63" spans="1:5" s="41" customFormat="1" ht="37.200000000000003" customHeight="1">
      <c r="A63" s="93" t="s">
        <v>148</v>
      </c>
      <c r="B63" s="121" t="s">
        <v>191</v>
      </c>
      <c r="C63" s="80">
        <v>0</v>
      </c>
      <c r="D63" s="80">
        <v>28260.9</v>
      </c>
    </row>
    <row r="64" spans="1:5" s="41" customFormat="1" ht="16.8">
      <c r="A64" s="93" t="s">
        <v>149</v>
      </c>
      <c r="B64" s="121" t="s">
        <v>150</v>
      </c>
      <c r="C64" s="80">
        <v>25642.6</v>
      </c>
      <c r="D64" s="80">
        <v>103536.3</v>
      </c>
    </row>
    <row r="65" spans="1:6" s="128" customFormat="1" ht="16.8">
      <c r="A65" s="126" t="s">
        <v>151</v>
      </c>
      <c r="B65" s="131" t="s">
        <v>152</v>
      </c>
      <c r="C65" s="154">
        <f>C66+C67+C68+C69+C70+C71+C72+C73+C74+C75</f>
        <v>2834930.6009999998</v>
      </c>
      <c r="D65" s="154">
        <f>D66+D67+D68+D69+D70+D71+D72+D73+D74+D75</f>
        <v>2708384.1282000002</v>
      </c>
    </row>
    <row r="66" spans="1:6" s="41" customFormat="1" ht="33.6">
      <c r="A66" s="125" t="s">
        <v>153</v>
      </c>
      <c r="B66" s="116" t="s">
        <v>154</v>
      </c>
      <c r="C66" s="80">
        <v>44700.9</v>
      </c>
      <c r="D66" s="80">
        <v>45202.1</v>
      </c>
    </row>
    <row r="67" spans="1:6" s="41" customFormat="1" ht="33.6">
      <c r="A67" s="93" t="s">
        <v>155</v>
      </c>
      <c r="B67" s="122" t="s">
        <v>156</v>
      </c>
      <c r="C67" s="80">
        <v>37007.770199999999</v>
      </c>
      <c r="D67" s="80">
        <v>37007.770199999999</v>
      </c>
    </row>
    <row r="68" spans="1:6" s="41" customFormat="1" ht="50.4">
      <c r="A68" s="93" t="s">
        <v>157</v>
      </c>
      <c r="B68" s="122" t="s">
        <v>158</v>
      </c>
      <c r="C68" s="80">
        <v>53853.9</v>
      </c>
      <c r="D68" s="80">
        <v>54392.4</v>
      </c>
    </row>
    <row r="69" spans="1:6" s="41" customFormat="1" ht="69" customHeight="1">
      <c r="A69" s="93" t="s">
        <v>159</v>
      </c>
      <c r="B69" s="122" t="s">
        <v>160</v>
      </c>
      <c r="C69" s="80">
        <v>89586.9</v>
      </c>
      <c r="D69" s="80">
        <v>89588.5</v>
      </c>
    </row>
    <row r="70" spans="1:6" s="41" customFormat="1" ht="67.2">
      <c r="A70" s="93" t="s">
        <v>161</v>
      </c>
      <c r="B70" s="123" t="s">
        <v>162</v>
      </c>
      <c r="C70" s="80">
        <v>180237.8308</v>
      </c>
      <c r="D70" s="80">
        <v>190475.45800000001</v>
      </c>
    </row>
    <row r="71" spans="1:6" s="41" customFormat="1" ht="67.2">
      <c r="A71" s="93" t="s">
        <v>163</v>
      </c>
      <c r="B71" s="123" t="s">
        <v>164</v>
      </c>
      <c r="C71" s="80">
        <v>129.4</v>
      </c>
      <c r="D71" s="80">
        <v>114.9</v>
      </c>
    </row>
    <row r="72" spans="1:6" s="41" customFormat="1" ht="100.8">
      <c r="A72" s="93" t="s">
        <v>165</v>
      </c>
      <c r="B72" s="124" t="s">
        <v>166</v>
      </c>
      <c r="C72" s="80">
        <v>5538.8</v>
      </c>
      <c r="D72" s="80">
        <v>5529.4</v>
      </c>
    </row>
    <row r="73" spans="1:6" s="41" customFormat="1" ht="67.2">
      <c r="A73" s="93" t="s">
        <v>167</v>
      </c>
      <c r="B73" s="123" t="s">
        <v>168</v>
      </c>
      <c r="C73" s="80">
        <v>22507.8</v>
      </c>
      <c r="D73" s="80">
        <v>22859.599999999999</v>
      </c>
    </row>
    <row r="74" spans="1:6" s="41" customFormat="1" ht="67.2">
      <c r="A74" s="93" t="s">
        <v>169</v>
      </c>
      <c r="B74" s="123" t="s">
        <v>170</v>
      </c>
      <c r="C74" s="80">
        <v>33176.800000000003</v>
      </c>
      <c r="D74" s="80">
        <v>33268.1</v>
      </c>
    </row>
    <row r="75" spans="1:6" s="41" customFormat="1" ht="16.8">
      <c r="A75" s="93" t="s">
        <v>171</v>
      </c>
      <c r="B75" s="123" t="s">
        <v>172</v>
      </c>
      <c r="C75" s="80">
        <v>2368190.5</v>
      </c>
      <c r="D75" s="80">
        <v>2229945.9</v>
      </c>
    </row>
    <row r="76" spans="1:6" s="130" customFormat="1" ht="16.8">
      <c r="A76" s="126" t="s">
        <v>173</v>
      </c>
      <c r="B76" s="127" t="s">
        <v>174</v>
      </c>
      <c r="C76" s="129">
        <f>C77</f>
        <v>115852</v>
      </c>
      <c r="D76" s="129">
        <f>D77</f>
        <v>115852</v>
      </c>
    </row>
    <row r="77" spans="1:6" s="41" customFormat="1" ht="67.2">
      <c r="A77" s="93" t="s">
        <v>175</v>
      </c>
      <c r="B77" s="123" t="s">
        <v>176</v>
      </c>
      <c r="C77" s="80">
        <v>115852</v>
      </c>
      <c r="D77" s="80">
        <v>115852</v>
      </c>
    </row>
    <row r="78" spans="1:6" s="81" customFormat="1" ht="16.8">
      <c r="A78" s="48"/>
      <c r="B78" s="141" t="s">
        <v>102</v>
      </c>
      <c r="C78" s="150">
        <f>C11+C46</f>
        <v>8246161.5669599995</v>
      </c>
      <c r="D78" s="150">
        <f>D11+D46</f>
        <v>7775375.4835400004</v>
      </c>
      <c r="E78" s="142"/>
      <c r="F78" s="142"/>
    </row>
    <row r="79" spans="1:6" ht="14.4" customHeight="1">
      <c r="A79" s="45"/>
      <c r="B79" s="50"/>
      <c r="C79" s="51"/>
    </row>
    <row r="80" spans="1:6" ht="15.6" hidden="1" customHeight="1">
      <c r="A80" s="45"/>
      <c r="B80" s="50"/>
      <c r="C80" s="51"/>
    </row>
    <row r="81" spans="1:4" ht="0.6" customHeight="1">
      <c r="A81" s="45"/>
      <c r="B81" s="50"/>
      <c r="C81" s="51"/>
    </row>
    <row r="82" spans="1:4" s="111" customFormat="1" ht="18" customHeight="1">
      <c r="A82" s="109" t="s">
        <v>127</v>
      </c>
      <c r="B82" s="110"/>
    </row>
    <row r="83" spans="1:4" s="111" customFormat="1" ht="18">
      <c r="A83" s="109" t="s">
        <v>126</v>
      </c>
      <c r="B83" s="112"/>
      <c r="D83" s="113" t="s">
        <v>119</v>
      </c>
    </row>
    <row r="84" spans="1:4">
      <c r="A84"/>
      <c r="B84" s="33"/>
      <c r="C84" s="82"/>
    </row>
    <row r="85" spans="1:4">
      <c r="A85"/>
      <c r="B85" s="33"/>
      <c r="C85" s="82"/>
      <c r="D85" s="82"/>
    </row>
    <row r="86" spans="1:4">
      <c r="A86"/>
      <c r="B86" s="33"/>
      <c r="C86"/>
    </row>
    <row r="87" spans="1:4">
      <c r="A87"/>
      <c r="B87" s="33"/>
      <c r="C87"/>
    </row>
    <row r="88" spans="1:4">
      <c r="A88"/>
      <c r="B88" s="33"/>
      <c r="C88"/>
    </row>
    <row r="89" spans="1:4">
      <c r="A89"/>
      <c r="B89" s="33"/>
      <c r="C89"/>
    </row>
    <row r="90" spans="1:4">
      <c r="A90"/>
      <c r="B90" s="33"/>
      <c r="C90"/>
    </row>
    <row r="91" spans="1:4">
      <c r="A91"/>
      <c r="B91" s="33"/>
      <c r="C91"/>
    </row>
    <row r="92" spans="1:4">
      <c r="A92"/>
      <c r="B92" s="33"/>
      <c r="C92"/>
    </row>
    <row r="93" spans="1:4">
      <c r="A93"/>
      <c r="B93" s="33"/>
      <c r="C93"/>
    </row>
    <row r="94" spans="1:4">
      <c r="A94"/>
      <c r="B94" s="33"/>
      <c r="C94"/>
    </row>
    <row r="95" spans="1:4">
      <c r="A95"/>
      <c r="B95" s="33"/>
      <c r="C95"/>
    </row>
    <row r="96" spans="1:4">
      <c r="A96"/>
      <c r="B96" s="33"/>
      <c r="C96"/>
    </row>
    <row r="97" spans="1:3">
      <c r="A97"/>
      <c r="B97" s="33"/>
      <c r="C97"/>
    </row>
    <row r="98" spans="1:3">
      <c r="A98"/>
      <c r="B98" s="33"/>
      <c r="C98"/>
    </row>
    <row r="99" spans="1:3">
      <c r="A99"/>
      <c r="B99" s="33"/>
      <c r="C99"/>
    </row>
    <row r="100" spans="1:3">
      <c r="A100"/>
      <c r="B100" s="33"/>
      <c r="C100"/>
    </row>
    <row r="101" spans="1:3">
      <c r="A101"/>
      <c r="B101" s="33"/>
      <c r="C101"/>
    </row>
    <row r="102" spans="1:3">
      <c r="A102"/>
      <c r="B102" s="33"/>
      <c r="C102"/>
    </row>
    <row r="103" spans="1:3">
      <c r="A103"/>
      <c r="B103" s="33"/>
      <c r="C103"/>
    </row>
    <row r="104" spans="1:3">
      <c r="A104"/>
      <c r="B104" s="33"/>
      <c r="C104"/>
    </row>
    <row r="105" spans="1:3">
      <c r="A105"/>
      <c r="B105" s="33"/>
      <c r="C105"/>
    </row>
    <row r="106" spans="1:3">
      <c r="A106"/>
      <c r="B106" s="33"/>
      <c r="C106"/>
    </row>
    <row r="107" spans="1:3">
      <c r="A107"/>
      <c r="B107" s="33"/>
      <c r="C107"/>
    </row>
    <row r="108" spans="1:3">
      <c r="A108"/>
      <c r="B108" s="33"/>
      <c r="C108"/>
    </row>
    <row r="109" spans="1:3">
      <c r="A109"/>
      <c r="B109" s="33"/>
      <c r="C109"/>
    </row>
    <row r="110" spans="1:3">
      <c r="A110"/>
      <c r="B110" s="33"/>
      <c r="C110"/>
    </row>
    <row r="111" spans="1:3">
      <c r="A111"/>
      <c r="B111" s="33"/>
      <c r="C111"/>
    </row>
    <row r="112" spans="1:3">
      <c r="A112"/>
      <c r="B112" s="33"/>
      <c r="C112"/>
    </row>
    <row r="113" spans="1:3">
      <c r="A113"/>
      <c r="B113" s="33"/>
      <c r="C113"/>
    </row>
    <row r="114" spans="1:3">
      <c r="A114"/>
      <c r="B114" s="33"/>
      <c r="C114"/>
    </row>
    <row r="115" spans="1:3">
      <c r="A115"/>
      <c r="B115" s="33"/>
      <c r="C115"/>
    </row>
    <row r="116" spans="1:3">
      <c r="A116"/>
      <c r="B116" s="33"/>
      <c r="C116"/>
    </row>
    <row r="117" spans="1:3">
      <c r="A117"/>
      <c r="B117" s="33"/>
      <c r="C117"/>
    </row>
    <row r="118" spans="1:3">
      <c r="A118"/>
      <c r="B118" s="33"/>
      <c r="C118"/>
    </row>
    <row r="119" spans="1:3">
      <c r="A119"/>
      <c r="B119" s="33"/>
      <c r="C119"/>
    </row>
    <row r="120" spans="1:3">
      <c r="A120"/>
      <c r="B120" s="33"/>
      <c r="C120"/>
    </row>
    <row r="121" spans="1:3">
      <c r="A121"/>
      <c r="B121" s="33"/>
      <c r="C121"/>
    </row>
    <row r="122" spans="1:3">
      <c r="A122"/>
      <c r="B122" s="33"/>
      <c r="C122"/>
    </row>
    <row r="123" spans="1:3">
      <c r="A123"/>
      <c r="B123" s="33"/>
      <c r="C123"/>
    </row>
    <row r="124" spans="1:3">
      <c r="A124"/>
      <c r="B124" s="33"/>
      <c r="C124"/>
    </row>
    <row r="125" spans="1:3">
      <c r="A125"/>
      <c r="B125" s="33"/>
      <c r="C125"/>
    </row>
    <row r="126" spans="1:3">
      <c r="A126"/>
      <c r="B126" s="33"/>
      <c r="C126"/>
    </row>
    <row r="127" spans="1:3">
      <c r="A127"/>
      <c r="B127" s="33"/>
      <c r="C127"/>
    </row>
    <row r="128" spans="1:3">
      <c r="A128"/>
      <c r="B128" s="33"/>
      <c r="C128"/>
    </row>
    <row r="129" spans="1:3">
      <c r="A129"/>
      <c r="B129" s="33"/>
      <c r="C129"/>
    </row>
    <row r="130" spans="1:3">
      <c r="A130"/>
      <c r="B130" s="33"/>
      <c r="C130"/>
    </row>
    <row r="131" spans="1:3">
      <c r="A131"/>
      <c r="B131" s="33"/>
      <c r="C131"/>
    </row>
    <row r="132" spans="1:3">
      <c r="A132"/>
      <c r="B132" s="33"/>
      <c r="C132"/>
    </row>
    <row r="133" spans="1:3">
      <c r="A133"/>
      <c r="B133" s="33"/>
      <c r="C133"/>
    </row>
    <row r="134" spans="1:3">
      <c r="A134"/>
      <c r="B134" s="33"/>
      <c r="C134"/>
    </row>
    <row r="135" spans="1:3">
      <c r="A135"/>
      <c r="B135" s="33"/>
      <c r="C135"/>
    </row>
    <row r="136" spans="1:3">
      <c r="A136"/>
      <c r="B136" s="33"/>
      <c r="C136"/>
    </row>
    <row r="137" spans="1:3">
      <c r="A137"/>
      <c r="B137" s="33"/>
      <c r="C137"/>
    </row>
    <row r="138" spans="1:3">
      <c r="A138"/>
      <c r="B138" s="33"/>
      <c r="C138"/>
    </row>
    <row r="139" spans="1:3">
      <c r="A139"/>
      <c r="B139" s="33"/>
      <c r="C139"/>
    </row>
    <row r="140" spans="1:3">
      <c r="A140"/>
      <c r="B140" s="33"/>
      <c r="C140"/>
    </row>
    <row r="141" spans="1:3">
      <c r="A141"/>
      <c r="B141" s="33"/>
      <c r="C141"/>
    </row>
    <row r="142" spans="1:3">
      <c r="A142"/>
      <c r="B142" s="33"/>
      <c r="C142"/>
    </row>
    <row r="143" spans="1:3">
      <c r="A143"/>
      <c r="B143" s="33"/>
      <c r="C143"/>
    </row>
    <row r="144" spans="1:3">
      <c r="A144"/>
      <c r="B144" s="33"/>
      <c r="C144"/>
    </row>
    <row r="145" spans="1:3">
      <c r="A145"/>
      <c r="B145" s="33"/>
      <c r="C145"/>
    </row>
    <row r="146" spans="1:3">
      <c r="A146"/>
      <c r="B146" s="33"/>
      <c r="C146"/>
    </row>
    <row r="147" spans="1:3">
      <c r="A147"/>
      <c r="B147" s="33"/>
      <c r="C147"/>
    </row>
    <row r="148" spans="1:3">
      <c r="A148"/>
      <c r="B148" s="33"/>
      <c r="C148"/>
    </row>
    <row r="149" spans="1:3">
      <c r="A149"/>
      <c r="B149" s="33"/>
      <c r="C149"/>
    </row>
    <row r="150" spans="1:3">
      <c r="A150"/>
      <c r="B150" s="33"/>
      <c r="C150"/>
    </row>
    <row r="151" spans="1:3">
      <c r="A151"/>
      <c r="B151" s="33"/>
      <c r="C151"/>
    </row>
    <row r="152" spans="1:3">
      <c r="A152"/>
      <c r="B152" s="33"/>
      <c r="C152"/>
    </row>
    <row r="153" spans="1:3">
      <c r="A153"/>
      <c r="B153" s="33"/>
      <c r="C153"/>
    </row>
    <row r="154" spans="1:3">
      <c r="A154"/>
      <c r="B154" s="33"/>
      <c r="C154"/>
    </row>
    <row r="155" spans="1:3">
      <c r="A155"/>
      <c r="B155" s="33"/>
      <c r="C155"/>
    </row>
    <row r="156" spans="1:3">
      <c r="A156"/>
      <c r="B156" s="33"/>
      <c r="C156"/>
    </row>
    <row r="157" spans="1:3">
      <c r="A157"/>
      <c r="B157" s="33"/>
      <c r="C157"/>
    </row>
    <row r="158" spans="1:3">
      <c r="A158"/>
      <c r="B158" s="33"/>
      <c r="C158"/>
    </row>
    <row r="159" spans="1:3">
      <c r="A159"/>
      <c r="B159" s="33"/>
      <c r="C159"/>
    </row>
    <row r="160" spans="1:3">
      <c r="A160"/>
      <c r="B160" s="33"/>
      <c r="C160"/>
    </row>
    <row r="161" spans="1:3">
      <c r="A161"/>
      <c r="B161" s="33"/>
      <c r="C161"/>
    </row>
    <row r="162" spans="1:3">
      <c r="A162"/>
      <c r="B162" s="33"/>
      <c r="C162"/>
    </row>
    <row r="163" spans="1:3">
      <c r="A163"/>
      <c r="B163" s="33"/>
      <c r="C163"/>
    </row>
    <row r="164" spans="1:3">
      <c r="A164"/>
      <c r="B164" s="33"/>
      <c r="C164"/>
    </row>
    <row r="165" spans="1:3">
      <c r="A165"/>
      <c r="B165" s="33"/>
      <c r="C165"/>
    </row>
    <row r="166" spans="1:3">
      <c r="A166"/>
      <c r="B166" s="33"/>
      <c r="C166"/>
    </row>
    <row r="167" spans="1:3">
      <c r="A167"/>
      <c r="B167" s="33"/>
      <c r="C167"/>
    </row>
    <row r="168" spans="1:3">
      <c r="A168"/>
      <c r="B168" s="33"/>
      <c r="C168"/>
    </row>
    <row r="169" spans="1:3">
      <c r="A169"/>
      <c r="B169" s="33"/>
      <c r="C169"/>
    </row>
    <row r="170" spans="1:3">
      <c r="A170"/>
      <c r="B170" s="33"/>
      <c r="C170"/>
    </row>
    <row r="171" spans="1:3">
      <c r="A171"/>
      <c r="B171" s="33"/>
      <c r="C171"/>
    </row>
    <row r="172" spans="1:3">
      <c r="A172"/>
      <c r="B172" s="33"/>
      <c r="C172"/>
    </row>
    <row r="173" spans="1:3">
      <c r="A173"/>
      <c r="B173" s="33"/>
      <c r="C173"/>
    </row>
    <row r="174" spans="1:3">
      <c r="A174"/>
      <c r="B174" s="33"/>
      <c r="C174"/>
    </row>
    <row r="175" spans="1:3">
      <c r="A175"/>
      <c r="B175" s="33"/>
      <c r="C175"/>
    </row>
    <row r="176" spans="1:3">
      <c r="A176"/>
      <c r="B176" s="33"/>
      <c r="C176"/>
    </row>
    <row r="177" spans="1:3">
      <c r="A177"/>
      <c r="B177" s="33"/>
      <c r="C177"/>
    </row>
    <row r="178" spans="1:3">
      <c r="A178"/>
      <c r="B178" s="33"/>
      <c r="C178"/>
    </row>
    <row r="179" spans="1:3">
      <c r="A179"/>
      <c r="B179" s="33"/>
      <c r="C179"/>
    </row>
    <row r="180" spans="1:3">
      <c r="A180"/>
      <c r="B180" s="33"/>
      <c r="C180"/>
    </row>
    <row r="181" spans="1:3">
      <c r="A181"/>
      <c r="B181" s="33"/>
      <c r="C181"/>
    </row>
    <row r="182" spans="1:3">
      <c r="A182"/>
      <c r="B182" s="33"/>
      <c r="C182"/>
    </row>
    <row r="183" spans="1:3">
      <c r="A183"/>
      <c r="B183" s="33"/>
      <c r="C183"/>
    </row>
    <row r="184" spans="1:3">
      <c r="A184"/>
      <c r="B184" s="33"/>
      <c r="C184"/>
    </row>
    <row r="185" spans="1:3">
      <c r="A185"/>
      <c r="B185" s="33"/>
      <c r="C185"/>
    </row>
    <row r="186" spans="1:3">
      <c r="A186"/>
      <c r="B186" s="33"/>
      <c r="C186"/>
    </row>
    <row r="187" spans="1:3">
      <c r="A187"/>
      <c r="B187" s="33"/>
      <c r="C187"/>
    </row>
    <row r="188" spans="1:3">
      <c r="A188"/>
      <c r="B188" s="33"/>
      <c r="C188"/>
    </row>
    <row r="189" spans="1:3">
      <c r="A189"/>
      <c r="B189" s="33"/>
      <c r="C189"/>
    </row>
    <row r="190" spans="1:3">
      <c r="A190"/>
      <c r="B190" s="33"/>
      <c r="C190"/>
    </row>
    <row r="191" spans="1:3">
      <c r="A191"/>
      <c r="B191" s="33"/>
      <c r="C191"/>
    </row>
    <row r="192" spans="1:3">
      <c r="A192"/>
      <c r="B192" s="33"/>
      <c r="C192"/>
    </row>
    <row r="193" spans="1:3">
      <c r="A193"/>
      <c r="B193" s="33"/>
      <c r="C193"/>
    </row>
    <row r="194" spans="1:3">
      <c r="A194"/>
      <c r="B194" s="33"/>
      <c r="C194"/>
    </row>
    <row r="195" spans="1:3">
      <c r="A195"/>
      <c r="B195" s="33"/>
      <c r="C195"/>
    </row>
    <row r="196" spans="1:3">
      <c r="A196"/>
      <c r="B196" s="33"/>
      <c r="C196"/>
    </row>
    <row r="197" spans="1:3">
      <c r="A197"/>
      <c r="B197" s="33"/>
      <c r="C197"/>
    </row>
    <row r="198" spans="1:3">
      <c r="A198"/>
      <c r="B198" s="33"/>
      <c r="C198"/>
    </row>
    <row r="199" spans="1:3">
      <c r="A199"/>
      <c r="B199" s="33"/>
      <c r="C199"/>
    </row>
    <row r="200" spans="1:3">
      <c r="A200"/>
      <c r="B200" s="33"/>
      <c r="C200"/>
    </row>
    <row r="201" spans="1:3">
      <c r="A201"/>
      <c r="B201" s="33"/>
      <c r="C201"/>
    </row>
    <row r="202" spans="1:3">
      <c r="A202"/>
      <c r="B202" s="33"/>
      <c r="C202"/>
    </row>
    <row r="203" spans="1:3">
      <c r="A203"/>
      <c r="B203" s="33"/>
      <c r="C203"/>
    </row>
    <row r="204" spans="1:3">
      <c r="A204"/>
      <c r="B204" s="33"/>
      <c r="C204"/>
    </row>
    <row r="205" spans="1:3">
      <c r="A205"/>
      <c r="B205" s="33"/>
      <c r="C205"/>
    </row>
    <row r="206" spans="1:3">
      <c r="A206"/>
      <c r="B206" s="33"/>
      <c r="C206"/>
    </row>
    <row r="207" spans="1:3">
      <c r="A207"/>
      <c r="B207" s="33"/>
      <c r="C207"/>
    </row>
    <row r="208" spans="1:3">
      <c r="A208"/>
      <c r="B208" s="33"/>
      <c r="C208"/>
    </row>
    <row r="209" spans="1:3">
      <c r="A209"/>
      <c r="B209" s="33"/>
      <c r="C209"/>
    </row>
    <row r="210" spans="1:3">
      <c r="A210"/>
      <c r="B210" s="33"/>
      <c r="C210"/>
    </row>
    <row r="211" spans="1:3">
      <c r="A211"/>
      <c r="B211" s="33"/>
      <c r="C211"/>
    </row>
    <row r="212" spans="1:3">
      <c r="A212"/>
      <c r="B212" s="33"/>
      <c r="C212"/>
    </row>
    <row r="213" spans="1:3">
      <c r="A213"/>
      <c r="B213" s="33"/>
      <c r="C213"/>
    </row>
    <row r="214" spans="1:3">
      <c r="A214"/>
      <c r="B214" s="33"/>
      <c r="C214"/>
    </row>
    <row r="215" spans="1:3">
      <c r="A215"/>
      <c r="B215" s="33"/>
      <c r="C215"/>
    </row>
    <row r="216" spans="1:3">
      <c r="A216"/>
      <c r="B216" s="33"/>
      <c r="C216"/>
    </row>
    <row r="217" spans="1:3">
      <c r="A217"/>
      <c r="B217" s="33"/>
      <c r="C217"/>
    </row>
    <row r="218" spans="1:3">
      <c r="A218"/>
      <c r="B218" s="33"/>
      <c r="C218"/>
    </row>
    <row r="219" spans="1:3">
      <c r="A219"/>
      <c r="B219" s="33"/>
      <c r="C219"/>
    </row>
    <row r="220" spans="1:3">
      <c r="A220"/>
      <c r="B220" s="33"/>
      <c r="C220"/>
    </row>
    <row r="221" spans="1:3">
      <c r="A221"/>
      <c r="B221" s="33"/>
      <c r="C221"/>
    </row>
    <row r="222" spans="1:3">
      <c r="A222"/>
      <c r="B222" s="33"/>
      <c r="C222"/>
    </row>
    <row r="223" spans="1:3">
      <c r="A223"/>
      <c r="B223" s="33"/>
      <c r="C223"/>
    </row>
    <row r="224" spans="1:3">
      <c r="A224"/>
      <c r="B224" s="33"/>
      <c r="C224"/>
    </row>
    <row r="225" spans="1:3">
      <c r="A225"/>
      <c r="B225" s="33"/>
      <c r="C225"/>
    </row>
    <row r="226" spans="1:3">
      <c r="A226"/>
      <c r="B226" s="33"/>
      <c r="C226"/>
    </row>
    <row r="227" spans="1:3">
      <c r="A227"/>
      <c r="B227" s="33"/>
      <c r="C227"/>
    </row>
    <row r="228" spans="1:3">
      <c r="A228"/>
      <c r="B228" s="33"/>
      <c r="C228"/>
    </row>
    <row r="229" spans="1:3">
      <c r="A229"/>
      <c r="B229" s="33"/>
      <c r="C229"/>
    </row>
    <row r="230" spans="1:3">
      <c r="A230"/>
      <c r="B230" s="33"/>
      <c r="C230"/>
    </row>
    <row r="231" spans="1:3">
      <c r="A231"/>
      <c r="B231" s="33"/>
      <c r="C231"/>
    </row>
    <row r="232" spans="1:3">
      <c r="A232"/>
      <c r="B232" s="33"/>
      <c r="C232"/>
    </row>
    <row r="233" spans="1:3">
      <c r="A233"/>
      <c r="B233" s="33"/>
      <c r="C233"/>
    </row>
    <row r="234" spans="1:3">
      <c r="A234"/>
      <c r="B234" s="33"/>
      <c r="C234"/>
    </row>
    <row r="235" spans="1:3">
      <c r="A235"/>
      <c r="B235" s="33"/>
      <c r="C235"/>
    </row>
    <row r="236" spans="1:3">
      <c r="A236"/>
      <c r="B236" s="33"/>
      <c r="C236"/>
    </row>
    <row r="237" spans="1:3">
      <c r="A237"/>
      <c r="B237" s="33"/>
      <c r="C237"/>
    </row>
    <row r="238" spans="1:3">
      <c r="A238"/>
      <c r="B238" s="33"/>
      <c r="C238"/>
    </row>
    <row r="239" spans="1:3">
      <c r="A239"/>
      <c r="B239" s="33"/>
      <c r="C239"/>
    </row>
    <row r="240" spans="1:3">
      <c r="A240"/>
      <c r="B240" s="33"/>
      <c r="C240"/>
    </row>
    <row r="241" spans="1:3">
      <c r="A241"/>
      <c r="B241" s="33"/>
      <c r="C241"/>
    </row>
    <row r="242" spans="1:3">
      <c r="A242"/>
      <c r="B242" s="33"/>
      <c r="C242"/>
    </row>
    <row r="243" spans="1:3">
      <c r="A243"/>
      <c r="B243" s="33"/>
      <c r="C243"/>
    </row>
    <row r="244" spans="1:3">
      <c r="A244"/>
      <c r="B244" s="33"/>
      <c r="C244"/>
    </row>
    <row r="245" spans="1:3">
      <c r="A245"/>
      <c r="B245" s="33"/>
      <c r="C245"/>
    </row>
    <row r="246" spans="1:3">
      <c r="A246"/>
      <c r="B246" s="33"/>
      <c r="C246"/>
    </row>
    <row r="247" spans="1:3">
      <c r="A247"/>
      <c r="B247" s="33"/>
      <c r="C247"/>
    </row>
    <row r="248" spans="1:3">
      <c r="A248"/>
      <c r="B248" s="33"/>
      <c r="C248"/>
    </row>
    <row r="249" spans="1:3">
      <c r="A249"/>
      <c r="B249" s="33"/>
      <c r="C249"/>
    </row>
    <row r="250" spans="1:3">
      <c r="A250"/>
      <c r="B250" s="33"/>
      <c r="C250"/>
    </row>
    <row r="251" spans="1:3">
      <c r="A251"/>
      <c r="B251" s="33"/>
      <c r="C251"/>
    </row>
    <row r="252" spans="1:3">
      <c r="A252"/>
      <c r="B252" s="33"/>
      <c r="C252"/>
    </row>
    <row r="253" spans="1:3">
      <c r="A253"/>
      <c r="B253" s="33"/>
      <c r="C253"/>
    </row>
    <row r="254" spans="1:3">
      <c r="A254"/>
      <c r="B254" s="33"/>
      <c r="C254"/>
    </row>
    <row r="255" spans="1:3">
      <c r="A255"/>
      <c r="B255" s="33"/>
      <c r="C255"/>
    </row>
    <row r="256" spans="1:3">
      <c r="A256"/>
      <c r="B256" s="33"/>
      <c r="C256"/>
    </row>
    <row r="257" spans="1:3">
      <c r="A257"/>
      <c r="B257" s="33"/>
      <c r="C257"/>
    </row>
    <row r="258" spans="1:3">
      <c r="A258"/>
      <c r="B258" s="33"/>
      <c r="C258"/>
    </row>
    <row r="259" spans="1:3">
      <c r="A259"/>
      <c r="B259" s="33"/>
      <c r="C259"/>
    </row>
    <row r="260" spans="1:3">
      <c r="A260"/>
      <c r="B260" s="33"/>
      <c r="C260"/>
    </row>
    <row r="261" spans="1:3">
      <c r="A261"/>
      <c r="B261" s="33"/>
      <c r="C261"/>
    </row>
    <row r="262" spans="1:3">
      <c r="A262"/>
      <c r="B262" s="33"/>
      <c r="C262"/>
    </row>
    <row r="263" spans="1:3">
      <c r="A263"/>
      <c r="B263" s="33"/>
      <c r="C263"/>
    </row>
    <row r="264" spans="1:3">
      <c r="A264"/>
      <c r="B264" s="33"/>
      <c r="C264"/>
    </row>
    <row r="265" spans="1:3">
      <c r="A265"/>
      <c r="B265" s="33"/>
      <c r="C265"/>
    </row>
    <row r="266" spans="1:3">
      <c r="A266"/>
      <c r="B266" s="33"/>
      <c r="C266"/>
    </row>
    <row r="267" spans="1:3">
      <c r="A267"/>
      <c r="B267" s="33"/>
      <c r="C267"/>
    </row>
    <row r="268" spans="1:3">
      <c r="A268"/>
      <c r="B268" s="33"/>
      <c r="C268"/>
    </row>
    <row r="269" spans="1:3">
      <c r="A269"/>
      <c r="B269" s="33"/>
      <c r="C269"/>
    </row>
    <row r="270" spans="1:3">
      <c r="A270"/>
      <c r="B270" s="33"/>
      <c r="C270"/>
    </row>
    <row r="271" spans="1:3">
      <c r="A271"/>
      <c r="B271" s="33"/>
      <c r="C271"/>
    </row>
    <row r="272" spans="1:3">
      <c r="A272"/>
      <c r="B272" s="33"/>
      <c r="C272"/>
    </row>
    <row r="273" spans="1:3">
      <c r="A273"/>
      <c r="B273" s="33"/>
      <c r="C273"/>
    </row>
    <row r="274" spans="1:3">
      <c r="A274"/>
      <c r="B274" s="33"/>
      <c r="C274"/>
    </row>
    <row r="275" spans="1:3">
      <c r="A275"/>
      <c r="B275" s="33"/>
      <c r="C275"/>
    </row>
    <row r="276" spans="1:3">
      <c r="A276"/>
      <c r="B276" s="33"/>
      <c r="C276"/>
    </row>
    <row r="277" spans="1:3">
      <c r="A277"/>
      <c r="B277" s="33"/>
      <c r="C277"/>
    </row>
    <row r="278" spans="1:3">
      <c r="A278"/>
      <c r="B278" s="33"/>
      <c r="C278"/>
    </row>
    <row r="279" spans="1:3">
      <c r="A279"/>
      <c r="B279" s="33"/>
      <c r="C279"/>
    </row>
    <row r="280" spans="1:3">
      <c r="A280"/>
      <c r="B280" s="33"/>
      <c r="C280"/>
    </row>
    <row r="281" spans="1:3">
      <c r="A281"/>
      <c r="B281" s="33"/>
      <c r="C281"/>
    </row>
    <row r="282" spans="1:3">
      <c r="A282"/>
      <c r="B282" s="33"/>
      <c r="C282"/>
    </row>
    <row r="283" spans="1:3">
      <c r="A283"/>
      <c r="B283" s="33"/>
      <c r="C283"/>
    </row>
    <row r="284" spans="1:3">
      <c r="A284"/>
      <c r="B284" s="33"/>
      <c r="C284"/>
    </row>
    <row r="285" spans="1:3">
      <c r="A285"/>
      <c r="B285" s="33"/>
      <c r="C285"/>
    </row>
    <row r="286" spans="1:3">
      <c r="A286"/>
      <c r="B286" s="33"/>
      <c r="C286"/>
    </row>
    <row r="287" spans="1:3">
      <c r="A287"/>
      <c r="B287" s="33"/>
      <c r="C287"/>
    </row>
    <row r="288" spans="1:3">
      <c r="A288"/>
      <c r="B288" s="33"/>
      <c r="C288"/>
    </row>
    <row r="289" spans="1:3">
      <c r="A289"/>
      <c r="B289" s="33"/>
      <c r="C289"/>
    </row>
    <row r="290" spans="1:3">
      <c r="A290"/>
      <c r="B290" s="33"/>
      <c r="C290"/>
    </row>
    <row r="291" spans="1:3">
      <c r="A291"/>
      <c r="B291" s="33"/>
      <c r="C291"/>
    </row>
    <row r="292" spans="1:3">
      <c r="A292"/>
      <c r="B292" s="33"/>
      <c r="C292"/>
    </row>
    <row r="293" spans="1:3">
      <c r="A293"/>
      <c r="B293" s="33"/>
      <c r="C293"/>
    </row>
    <row r="294" spans="1:3">
      <c r="A294"/>
      <c r="B294" s="33"/>
      <c r="C294"/>
    </row>
    <row r="295" spans="1:3">
      <c r="A295"/>
      <c r="B295" s="33"/>
      <c r="C295"/>
    </row>
    <row r="296" spans="1:3">
      <c r="A296"/>
      <c r="B296" s="33"/>
      <c r="C296"/>
    </row>
    <row r="297" spans="1:3">
      <c r="A297"/>
      <c r="B297" s="33"/>
      <c r="C297"/>
    </row>
    <row r="298" spans="1:3">
      <c r="A298"/>
      <c r="B298" s="33"/>
      <c r="C298"/>
    </row>
    <row r="299" spans="1:3">
      <c r="A299"/>
      <c r="B299" s="33"/>
      <c r="C299"/>
    </row>
    <row r="300" spans="1:3">
      <c r="A300"/>
      <c r="B300" s="33"/>
      <c r="C300"/>
    </row>
    <row r="301" spans="1:3">
      <c r="A301"/>
      <c r="B301" s="33"/>
      <c r="C301"/>
    </row>
    <row r="302" spans="1:3">
      <c r="A302"/>
      <c r="B302" s="33"/>
      <c r="C302"/>
    </row>
    <row r="303" spans="1:3">
      <c r="A303"/>
      <c r="B303" s="33"/>
      <c r="C303"/>
    </row>
    <row r="304" spans="1:3">
      <c r="A304"/>
      <c r="B304" s="33"/>
      <c r="C304"/>
    </row>
    <row r="305" spans="1:3">
      <c r="A305"/>
      <c r="B305" s="33"/>
      <c r="C305"/>
    </row>
    <row r="306" spans="1:3">
      <c r="A306"/>
      <c r="B306" s="33"/>
      <c r="C306"/>
    </row>
    <row r="307" spans="1:3">
      <c r="A307"/>
      <c r="B307" s="33"/>
      <c r="C307"/>
    </row>
    <row r="308" spans="1:3">
      <c r="A308"/>
      <c r="B308" s="33"/>
      <c r="C308"/>
    </row>
    <row r="309" spans="1:3">
      <c r="A309"/>
      <c r="B309" s="33"/>
      <c r="C309"/>
    </row>
    <row r="310" spans="1:3">
      <c r="A310"/>
      <c r="B310" s="33"/>
      <c r="C310"/>
    </row>
    <row r="311" spans="1:3">
      <c r="A311"/>
      <c r="B311" s="34"/>
      <c r="C311"/>
    </row>
    <row r="312" spans="1:3">
      <c r="A312"/>
      <c r="B312" s="34"/>
      <c r="C312"/>
    </row>
    <row r="313" spans="1:3">
      <c r="A313"/>
      <c r="B313" s="34"/>
      <c r="C313"/>
    </row>
    <row r="314" spans="1:3">
      <c r="A314"/>
      <c r="B314" s="34"/>
      <c r="C314"/>
    </row>
    <row r="315" spans="1:3">
      <c r="A315"/>
      <c r="B315" s="34"/>
      <c r="C315"/>
    </row>
    <row r="316" spans="1:3">
      <c r="A316"/>
      <c r="B316" s="34"/>
      <c r="C316"/>
    </row>
    <row r="317" spans="1:3">
      <c r="A317"/>
      <c r="B317" s="34"/>
      <c r="C317"/>
    </row>
    <row r="318" spans="1:3">
      <c r="A318"/>
      <c r="B318" s="34"/>
      <c r="C318"/>
    </row>
    <row r="319" spans="1:3">
      <c r="A319"/>
      <c r="B319" s="34"/>
      <c r="C319"/>
    </row>
    <row r="320" spans="1:3">
      <c r="A320"/>
      <c r="B320" s="34"/>
      <c r="C320"/>
    </row>
    <row r="321" spans="1:3">
      <c r="A321"/>
      <c r="B321" s="34"/>
      <c r="C321"/>
    </row>
    <row r="322" spans="1:3">
      <c r="A322"/>
      <c r="B322" s="34"/>
      <c r="C322"/>
    </row>
    <row r="323" spans="1:3">
      <c r="A323"/>
      <c r="B323" s="34"/>
      <c r="C323"/>
    </row>
    <row r="324" spans="1:3">
      <c r="A324"/>
      <c r="B324" s="34"/>
      <c r="C324"/>
    </row>
    <row r="325" spans="1:3">
      <c r="A325"/>
      <c r="B325" s="34"/>
      <c r="C325"/>
    </row>
    <row r="326" spans="1:3">
      <c r="A326"/>
      <c r="B326" s="34"/>
      <c r="C326"/>
    </row>
    <row r="327" spans="1:3">
      <c r="A327"/>
      <c r="B327" s="34"/>
      <c r="C327"/>
    </row>
    <row r="328" spans="1:3">
      <c r="A328"/>
      <c r="B328" s="34"/>
      <c r="C328"/>
    </row>
    <row r="329" spans="1:3">
      <c r="A329"/>
      <c r="B329" s="34"/>
      <c r="C329"/>
    </row>
    <row r="330" spans="1:3">
      <c r="A330"/>
      <c r="B330" s="34"/>
      <c r="C330"/>
    </row>
    <row r="331" spans="1:3">
      <c r="A331"/>
      <c r="B331" s="34"/>
      <c r="C331"/>
    </row>
    <row r="332" spans="1:3">
      <c r="A332"/>
      <c r="B332" s="34"/>
      <c r="C332"/>
    </row>
    <row r="333" spans="1:3">
      <c r="A333"/>
      <c r="B333" s="34"/>
      <c r="C333"/>
    </row>
    <row r="334" spans="1:3">
      <c r="A334"/>
      <c r="B334" s="34"/>
      <c r="C334"/>
    </row>
    <row r="335" spans="1:3">
      <c r="A335"/>
      <c r="B335" s="34"/>
      <c r="C335"/>
    </row>
    <row r="336" spans="1:3">
      <c r="A336"/>
      <c r="B336" s="34"/>
      <c r="C336"/>
    </row>
    <row r="337" spans="1:3">
      <c r="A337"/>
      <c r="B337" s="34"/>
      <c r="C337"/>
    </row>
    <row r="338" spans="1:3">
      <c r="A338"/>
      <c r="B338" s="34"/>
      <c r="C338"/>
    </row>
    <row r="339" spans="1:3">
      <c r="A339"/>
      <c r="B339" s="34"/>
      <c r="C339"/>
    </row>
    <row r="340" spans="1:3">
      <c r="A340"/>
      <c r="B340" s="34"/>
      <c r="C340"/>
    </row>
    <row r="341" spans="1:3">
      <c r="A341"/>
      <c r="B341" s="34"/>
      <c r="C341"/>
    </row>
    <row r="342" spans="1:3">
      <c r="A342"/>
      <c r="B342" s="34"/>
      <c r="C342"/>
    </row>
    <row r="343" spans="1:3">
      <c r="A343"/>
      <c r="B343" s="34"/>
      <c r="C343"/>
    </row>
    <row r="344" spans="1:3">
      <c r="A344"/>
      <c r="B344" s="34"/>
      <c r="C344"/>
    </row>
    <row r="345" spans="1:3">
      <c r="A345"/>
      <c r="B345" s="34"/>
      <c r="C345"/>
    </row>
    <row r="346" spans="1:3">
      <c r="A346"/>
      <c r="B346" s="34"/>
      <c r="C346"/>
    </row>
    <row r="347" spans="1:3">
      <c r="A347"/>
      <c r="B347" s="34"/>
      <c r="C347"/>
    </row>
    <row r="348" spans="1:3">
      <c r="A348"/>
      <c r="B348" s="34"/>
      <c r="C348"/>
    </row>
    <row r="349" spans="1:3">
      <c r="A349"/>
      <c r="B349" s="34"/>
      <c r="C349"/>
    </row>
    <row r="350" spans="1:3">
      <c r="A350"/>
      <c r="B350" s="34"/>
      <c r="C350"/>
    </row>
    <row r="351" spans="1:3">
      <c r="A351"/>
      <c r="B351" s="34"/>
      <c r="C351"/>
    </row>
    <row r="352" spans="1:3">
      <c r="A352"/>
      <c r="B352" s="34"/>
      <c r="C352"/>
    </row>
    <row r="353" spans="1:3">
      <c r="A353"/>
      <c r="B353" s="34"/>
      <c r="C353"/>
    </row>
    <row r="354" spans="1:3">
      <c r="A354"/>
      <c r="B354" s="34"/>
      <c r="C354"/>
    </row>
    <row r="355" spans="1:3">
      <c r="A355"/>
      <c r="B355" s="34"/>
      <c r="C355"/>
    </row>
    <row r="356" spans="1:3">
      <c r="A356"/>
      <c r="B356" s="34"/>
      <c r="C356"/>
    </row>
    <row r="357" spans="1:3">
      <c r="A357"/>
      <c r="B357" s="34"/>
      <c r="C357"/>
    </row>
    <row r="358" spans="1:3">
      <c r="A358"/>
      <c r="B358" s="34"/>
      <c r="C358"/>
    </row>
    <row r="359" spans="1:3">
      <c r="A359"/>
      <c r="B359" s="34"/>
      <c r="C359"/>
    </row>
    <row r="360" spans="1:3">
      <c r="A360"/>
      <c r="B360" s="34"/>
      <c r="C360"/>
    </row>
    <row r="361" spans="1:3">
      <c r="A361"/>
      <c r="B361" s="34"/>
      <c r="C361"/>
    </row>
    <row r="362" spans="1:3">
      <c r="A362"/>
      <c r="B362" s="34"/>
      <c r="C362"/>
    </row>
    <row r="363" spans="1:3">
      <c r="A363"/>
      <c r="B363" s="34"/>
      <c r="C363"/>
    </row>
    <row r="364" spans="1:3">
      <c r="A364"/>
      <c r="B364" s="34"/>
      <c r="C364"/>
    </row>
    <row r="365" spans="1:3">
      <c r="A365"/>
      <c r="B365" s="34"/>
      <c r="C365"/>
    </row>
    <row r="366" spans="1:3">
      <c r="A366"/>
      <c r="B366" s="34"/>
      <c r="C366"/>
    </row>
    <row r="367" spans="1:3">
      <c r="A367"/>
      <c r="B367" s="34"/>
      <c r="C367"/>
    </row>
    <row r="368" spans="1:3">
      <c r="A368"/>
      <c r="B368" s="34"/>
      <c r="C368"/>
    </row>
    <row r="369" spans="1:3">
      <c r="A369"/>
      <c r="B369" s="34"/>
      <c r="C369"/>
    </row>
    <row r="370" spans="1:3">
      <c r="A370"/>
      <c r="B370" s="34"/>
      <c r="C370"/>
    </row>
    <row r="371" spans="1:3">
      <c r="A371"/>
      <c r="B371" s="34"/>
      <c r="C371"/>
    </row>
    <row r="372" spans="1:3">
      <c r="A372"/>
      <c r="B372" s="34"/>
      <c r="C372"/>
    </row>
    <row r="373" spans="1:3">
      <c r="A373"/>
      <c r="B373" s="34"/>
      <c r="C373"/>
    </row>
    <row r="374" spans="1:3">
      <c r="A374"/>
      <c r="B374" s="34"/>
      <c r="C374"/>
    </row>
    <row r="375" spans="1:3">
      <c r="A375"/>
      <c r="B375" s="34"/>
      <c r="C375"/>
    </row>
    <row r="376" spans="1:3">
      <c r="A376"/>
      <c r="B376" s="34"/>
      <c r="C376"/>
    </row>
    <row r="377" spans="1:3">
      <c r="A377"/>
      <c r="B377" s="34"/>
      <c r="C377"/>
    </row>
    <row r="378" spans="1:3">
      <c r="A378"/>
      <c r="B378" s="34"/>
      <c r="C378"/>
    </row>
    <row r="379" spans="1:3">
      <c r="A379"/>
      <c r="B379" s="34"/>
      <c r="C379"/>
    </row>
    <row r="380" spans="1:3">
      <c r="A380"/>
      <c r="B380" s="34"/>
      <c r="C380"/>
    </row>
    <row r="381" spans="1:3">
      <c r="A381"/>
      <c r="B381" s="34"/>
      <c r="C381"/>
    </row>
    <row r="382" spans="1:3">
      <c r="A382"/>
      <c r="B382" s="34"/>
      <c r="C382"/>
    </row>
    <row r="383" spans="1:3">
      <c r="A383"/>
      <c r="B383" s="34"/>
      <c r="C383"/>
    </row>
    <row r="384" spans="1:3">
      <c r="A384"/>
      <c r="B384" s="34"/>
      <c r="C384"/>
    </row>
    <row r="385" spans="1:3">
      <c r="A385"/>
      <c r="B385" s="34"/>
      <c r="C385"/>
    </row>
    <row r="386" spans="1:3">
      <c r="A386"/>
      <c r="B386" s="34"/>
      <c r="C386"/>
    </row>
    <row r="387" spans="1:3">
      <c r="A387"/>
      <c r="B387" s="34"/>
      <c r="C387"/>
    </row>
    <row r="388" spans="1:3">
      <c r="A388"/>
      <c r="B388" s="34"/>
      <c r="C388"/>
    </row>
    <row r="389" spans="1:3">
      <c r="A389"/>
      <c r="B389" s="34"/>
      <c r="C389"/>
    </row>
    <row r="390" spans="1:3">
      <c r="A390"/>
      <c r="B390" s="34"/>
      <c r="C390"/>
    </row>
    <row r="391" spans="1:3">
      <c r="A391"/>
      <c r="B391" s="34"/>
      <c r="C391"/>
    </row>
    <row r="392" spans="1:3">
      <c r="A392"/>
      <c r="B392" s="34"/>
      <c r="C392"/>
    </row>
    <row r="393" spans="1:3">
      <c r="A393"/>
      <c r="B393" s="34"/>
      <c r="C393"/>
    </row>
    <row r="394" spans="1:3">
      <c r="A394"/>
      <c r="B394" s="34"/>
      <c r="C394"/>
    </row>
    <row r="395" spans="1:3">
      <c r="A395"/>
      <c r="B395" s="34"/>
      <c r="C395"/>
    </row>
    <row r="396" spans="1:3">
      <c r="A396"/>
      <c r="B396" s="34"/>
      <c r="C396"/>
    </row>
    <row r="397" spans="1:3">
      <c r="A397"/>
      <c r="B397" s="34"/>
      <c r="C397"/>
    </row>
    <row r="398" spans="1:3">
      <c r="A398"/>
      <c r="B398" s="34"/>
      <c r="C398"/>
    </row>
    <row r="399" spans="1:3">
      <c r="A399"/>
      <c r="B399" s="34"/>
      <c r="C399"/>
    </row>
    <row r="400" spans="1:3">
      <c r="A400"/>
      <c r="B400" s="34"/>
      <c r="C400"/>
    </row>
    <row r="401" spans="1:3">
      <c r="A401"/>
      <c r="B401" s="34"/>
      <c r="C401"/>
    </row>
    <row r="402" spans="1:3">
      <c r="A402"/>
      <c r="B402" s="34"/>
      <c r="C402"/>
    </row>
    <row r="403" spans="1:3">
      <c r="A403"/>
      <c r="B403" s="34"/>
      <c r="C403"/>
    </row>
    <row r="404" spans="1:3">
      <c r="A404"/>
      <c r="B404" s="34"/>
      <c r="C404"/>
    </row>
    <row r="405" spans="1:3">
      <c r="A405"/>
      <c r="B405" s="34"/>
      <c r="C405"/>
    </row>
    <row r="406" spans="1:3">
      <c r="A406"/>
      <c r="B406" s="34"/>
      <c r="C406"/>
    </row>
    <row r="407" spans="1:3">
      <c r="A407"/>
      <c r="B407" s="34"/>
      <c r="C407"/>
    </row>
    <row r="408" spans="1:3">
      <c r="A408"/>
      <c r="B408" s="34"/>
      <c r="C408"/>
    </row>
    <row r="409" spans="1:3">
      <c r="A409"/>
      <c r="B409" s="34"/>
      <c r="C409"/>
    </row>
    <row r="410" spans="1:3">
      <c r="A410"/>
      <c r="B410" s="34"/>
      <c r="C410"/>
    </row>
    <row r="411" spans="1:3">
      <c r="A411"/>
      <c r="B411" s="34"/>
      <c r="C411"/>
    </row>
    <row r="412" spans="1:3">
      <c r="A412"/>
      <c r="B412" s="34"/>
      <c r="C412"/>
    </row>
    <row r="413" spans="1:3">
      <c r="A413"/>
      <c r="B413" s="34"/>
      <c r="C413"/>
    </row>
    <row r="414" spans="1:3">
      <c r="A414"/>
      <c r="B414" s="34"/>
      <c r="C414"/>
    </row>
    <row r="415" spans="1:3">
      <c r="A415"/>
      <c r="B415" s="34"/>
      <c r="C415"/>
    </row>
    <row r="416" spans="1:3">
      <c r="A416"/>
      <c r="B416" s="34"/>
      <c r="C416"/>
    </row>
    <row r="417" spans="1:3">
      <c r="A417"/>
      <c r="B417" s="34"/>
      <c r="C417"/>
    </row>
    <row r="418" spans="1:3">
      <c r="A418"/>
      <c r="B418" s="34"/>
      <c r="C418"/>
    </row>
    <row r="419" spans="1:3">
      <c r="A419"/>
      <c r="B419" s="34"/>
      <c r="C419"/>
    </row>
    <row r="420" spans="1:3">
      <c r="A420"/>
      <c r="B420" s="34"/>
      <c r="C420"/>
    </row>
    <row r="421" spans="1:3">
      <c r="A421"/>
      <c r="B421" s="34"/>
      <c r="C421"/>
    </row>
    <row r="422" spans="1:3">
      <c r="A422"/>
      <c r="B422" s="34"/>
      <c r="C422"/>
    </row>
    <row r="423" spans="1:3">
      <c r="A423"/>
      <c r="B423" s="34"/>
      <c r="C423"/>
    </row>
    <row r="424" spans="1:3">
      <c r="A424"/>
      <c r="B424" s="34"/>
      <c r="C424"/>
    </row>
    <row r="425" spans="1:3">
      <c r="A425"/>
      <c r="B425" s="34"/>
      <c r="C425"/>
    </row>
    <row r="426" spans="1:3">
      <c r="A426"/>
      <c r="B426" s="34"/>
      <c r="C426"/>
    </row>
    <row r="427" spans="1:3">
      <c r="A427"/>
      <c r="B427" s="34"/>
      <c r="C427"/>
    </row>
    <row r="428" spans="1:3">
      <c r="A428"/>
      <c r="B428" s="34"/>
      <c r="C428"/>
    </row>
    <row r="429" spans="1:3">
      <c r="A429"/>
      <c r="B429" s="34"/>
      <c r="C429"/>
    </row>
    <row r="430" spans="1:3">
      <c r="A430"/>
      <c r="B430" s="34"/>
      <c r="C430"/>
    </row>
    <row r="431" spans="1:3">
      <c r="A431"/>
      <c r="B431" s="34"/>
      <c r="C431"/>
    </row>
    <row r="432" spans="1:3">
      <c r="A432"/>
      <c r="B432" s="34"/>
      <c r="C432"/>
    </row>
    <row r="433" spans="1:3">
      <c r="A433"/>
      <c r="B433" s="34"/>
      <c r="C433"/>
    </row>
    <row r="434" spans="1:3">
      <c r="A434"/>
      <c r="B434" s="34"/>
      <c r="C434"/>
    </row>
    <row r="435" spans="1:3">
      <c r="A435"/>
      <c r="B435" s="34"/>
      <c r="C435"/>
    </row>
    <row r="436" spans="1:3">
      <c r="A436"/>
      <c r="B436" s="34"/>
      <c r="C436"/>
    </row>
    <row r="437" spans="1:3">
      <c r="A437"/>
      <c r="B437" s="34"/>
      <c r="C437"/>
    </row>
    <row r="438" spans="1:3">
      <c r="A438"/>
      <c r="B438" s="34"/>
      <c r="C438"/>
    </row>
    <row r="439" spans="1:3">
      <c r="A439"/>
      <c r="B439" s="34"/>
      <c r="C439"/>
    </row>
    <row r="440" spans="1:3">
      <c r="A440"/>
      <c r="B440" s="34"/>
      <c r="C440"/>
    </row>
    <row r="441" spans="1:3">
      <c r="A441"/>
      <c r="B441" s="34"/>
      <c r="C441"/>
    </row>
    <row r="442" spans="1:3">
      <c r="A442"/>
      <c r="B442" s="34"/>
      <c r="C442"/>
    </row>
    <row r="443" spans="1:3">
      <c r="A443"/>
      <c r="B443" s="34"/>
      <c r="C443"/>
    </row>
    <row r="444" spans="1:3">
      <c r="A444"/>
      <c r="B444" s="34"/>
      <c r="C444"/>
    </row>
    <row r="445" spans="1:3">
      <c r="A445"/>
      <c r="B445" s="34"/>
      <c r="C445"/>
    </row>
    <row r="446" spans="1:3">
      <c r="A446"/>
      <c r="B446" s="34"/>
      <c r="C446"/>
    </row>
    <row r="447" spans="1:3">
      <c r="A447"/>
      <c r="B447" s="34"/>
      <c r="C447"/>
    </row>
    <row r="448" spans="1:3">
      <c r="A448"/>
      <c r="B448" s="34"/>
      <c r="C448"/>
    </row>
    <row r="449" spans="1:3">
      <c r="A449"/>
      <c r="B449" s="34"/>
      <c r="C449"/>
    </row>
    <row r="450" spans="1:3">
      <c r="A450"/>
      <c r="B450" s="34"/>
      <c r="C450"/>
    </row>
    <row r="451" spans="1:3">
      <c r="A451"/>
      <c r="B451" s="34"/>
      <c r="C451"/>
    </row>
    <row r="452" spans="1:3">
      <c r="A452"/>
      <c r="B452" s="34"/>
      <c r="C452"/>
    </row>
    <row r="453" spans="1:3">
      <c r="A453"/>
      <c r="B453" s="34"/>
      <c r="C453"/>
    </row>
    <row r="454" spans="1:3">
      <c r="A454"/>
      <c r="B454" s="34"/>
      <c r="C454"/>
    </row>
    <row r="455" spans="1:3">
      <c r="A455"/>
      <c r="B455" s="34"/>
      <c r="C455"/>
    </row>
    <row r="456" spans="1:3">
      <c r="A456"/>
      <c r="B456" s="34"/>
      <c r="C456"/>
    </row>
    <row r="457" spans="1:3">
      <c r="A457"/>
      <c r="B457" s="34"/>
      <c r="C457"/>
    </row>
    <row r="458" spans="1:3">
      <c r="A458"/>
      <c r="B458" s="34"/>
      <c r="C458"/>
    </row>
    <row r="459" spans="1:3">
      <c r="A459"/>
      <c r="B459" s="34"/>
      <c r="C459"/>
    </row>
    <row r="460" spans="1:3">
      <c r="A460"/>
      <c r="B460" s="34"/>
      <c r="C460"/>
    </row>
    <row r="461" spans="1:3">
      <c r="A461"/>
      <c r="B461" s="34"/>
      <c r="C461"/>
    </row>
    <row r="462" spans="1:3">
      <c r="A462"/>
      <c r="B462" s="34"/>
      <c r="C462"/>
    </row>
    <row r="463" spans="1:3">
      <c r="A463"/>
      <c r="B463" s="34"/>
      <c r="C463"/>
    </row>
    <row r="464" spans="1:3">
      <c r="A464"/>
      <c r="B464" s="34"/>
      <c r="C464"/>
    </row>
    <row r="465" spans="1:3">
      <c r="A465"/>
      <c r="B465" s="34"/>
      <c r="C465"/>
    </row>
    <row r="466" spans="1:3">
      <c r="A466"/>
      <c r="B466" s="34"/>
      <c r="C466"/>
    </row>
    <row r="467" spans="1:3">
      <c r="A467"/>
      <c r="B467" s="34"/>
      <c r="C467"/>
    </row>
    <row r="468" spans="1:3">
      <c r="A468"/>
      <c r="B468" s="34"/>
      <c r="C468"/>
    </row>
    <row r="469" spans="1:3">
      <c r="A469"/>
      <c r="B469" s="34"/>
      <c r="C469"/>
    </row>
    <row r="470" spans="1:3">
      <c r="A470"/>
      <c r="B470" s="34"/>
      <c r="C470"/>
    </row>
    <row r="471" spans="1:3">
      <c r="A471"/>
      <c r="B471" s="34"/>
      <c r="C471"/>
    </row>
    <row r="472" spans="1:3">
      <c r="A472"/>
      <c r="B472" s="34"/>
      <c r="C472"/>
    </row>
    <row r="473" spans="1:3">
      <c r="A473"/>
      <c r="B473" s="34"/>
      <c r="C473"/>
    </row>
    <row r="474" spans="1:3">
      <c r="A474"/>
      <c r="B474" s="34"/>
      <c r="C474"/>
    </row>
    <row r="475" spans="1:3">
      <c r="A475"/>
      <c r="B475" s="34"/>
      <c r="C475"/>
    </row>
    <row r="476" spans="1:3">
      <c r="A476"/>
      <c r="B476" s="34"/>
      <c r="C476"/>
    </row>
    <row r="477" spans="1:3">
      <c r="A477"/>
      <c r="B477" s="34"/>
      <c r="C477"/>
    </row>
    <row r="478" spans="1:3">
      <c r="A478"/>
      <c r="B478" s="34"/>
      <c r="C478"/>
    </row>
    <row r="479" spans="1:3">
      <c r="A479"/>
      <c r="B479" s="34"/>
      <c r="C479"/>
    </row>
    <row r="480" spans="1:3">
      <c r="A480"/>
      <c r="B480" s="34"/>
      <c r="C480"/>
    </row>
    <row r="481" spans="1:3">
      <c r="A481"/>
      <c r="B481" s="34"/>
      <c r="C481"/>
    </row>
    <row r="482" spans="1:3">
      <c r="A482"/>
      <c r="B482" s="34"/>
      <c r="C482"/>
    </row>
    <row r="483" spans="1:3">
      <c r="A483"/>
      <c r="B483" s="34"/>
      <c r="C483"/>
    </row>
    <row r="484" spans="1:3">
      <c r="A484"/>
      <c r="B484" s="34"/>
      <c r="C484"/>
    </row>
    <row r="485" spans="1:3">
      <c r="A485"/>
      <c r="B485" s="34"/>
      <c r="C485"/>
    </row>
    <row r="486" spans="1:3">
      <c r="A486"/>
      <c r="B486" s="34"/>
      <c r="C486"/>
    </row>
    <row r="487" spans="1:3">
      <c r="A487"/>
      <c r="B487" s="34"/>
      <c r="C487"/>
    </row>
    <row r="488" spans="1:3">
      <c r="A488"/>
      <c r="B488" s="34"/>
      <c r="C488"/>
    </row>
    <row r="489" spans="1:3">
      <c r="A489"/>
      <c r="B489" s="34"/>
      <c r="C489"/>
    </row>
    <row r="490" spans="1:3">
      <c r="A490"/>
      <c r="B490" s="34"/>
      <c r="C490"/>
    </row>
    <row r="491" spans="1:3">
      <c r="A491"/>
      <c r="B491" s="34"/>
      <c r="C491"/>
    </row>
    <row r="492" spans="1:3">
      <c r="A492"/>
      <c r="B492" s="34"/>
      <c r="C492"/>
    </row>
    <row r="493" spans="1:3">
      <c r="A493"/>
      <c r="B493" s="34"/>
      <c r="C493"/>
    </row>
    <row r="494" spans="1:3">
      <c r="A494"/>
      <c r="B494" s="34"/>
      <c r="C494"/>
    </row>
    <row r="495" spans="1:3">
      <c r="A495"/>
      <c r="B495" s="34"/>
      <c r="C495"/>
    </row>
    <row r="496" spans="1:3">
      <c r="A496"/>
      <c r="B496" s="34"/>
      <c r="C496"/>
    </row>
    <row r="497" spans="1:3">
      <c r="A497"/>
      <c r="B497" s="34"/>
      <c r="C497"/>
    </row>
    <row r="498" spans="1:3">
      <c r="A498"/>
      <c r="B498" s="34"/>
      <c r="C498"/>
    </row>
    <row r="499" spans="1:3">
      <c r="A499"/>
      <c r="B499" s="34"/>
      <c r="C499"/>
    </row>
    <row r="500" spans="1:3">
      <c r="A500"/>
      <c r="B500" s="34"/>
      <c r="C500"/>
    </row>
    <row r="501" spans="1:3">
      <c r="A501"/>
      <c r="B501" s="34"/>
      <c r="C501"/>
    </row>
    <row r="502" spans="1:3">
      <c r="A502"/>
      <c r="B502" s="34"/>
      <c r="C502"/>
    </row>
    <row r="503" spans="1:3">
      <c r="A503"/>
      <c r="B503" s="34"/>
      <c r="C503"/>
    </row>
    <row r="504" spans="1:3">
      <c r="A504"/>
      <c r="B504" s="34"/>
      <c r="C504"/>
    </row>
    <row r="505" spans="1:3">
      <c r="A505"/>
      <c r="B505" s="34"/>
      <c r="C505"/>
    </row>
    <row r="506" spans="1:3">
      <c r="A506"/>
      <c r="B506" s="34"/>
      <c r="C506"/>
    </row>
    <row r="507" spans="1:3">
      <c r="A507"/>
      <c r="B507" s="34"/>
      <c r="C507"/>
    </row>
    <row r="508" spans="1:3">
      <c r="A508"/>
      <c r="B508" s="34"/>
      <c r="C508"/>
    </row>
    <row r="509" spans="1:3">
      <c r="A509"/>
      <c r="B509" s="34"/>
      <c r="C509"/>
    </row>
    <row r="510" spans="1:3">
      <c r="A510"/>
      <c r="B510" s="34"/>
      <c r="C510"/>
    </row>
    <row r="511" spans="1:3">
      <c r="A511"/>
      <c r="B511" s="34"/>
      <c r="C511"/>
    </row>
    <row r="512" spans="1:3">
      <c r="A512"/>
      <c r="B512" s="34"/>
      <c r="C512"/>
    </row>
    <row r="513" spans="1:3">
      <c r="A513"/>
      <c r="B513" s="34"/>
      <c r="C513"/>
    </row>
    <row r="514" spans="1:3">
      <c r="A514"/>
      <c r="B514" s="34"/>
      <c r="C514"/>
    </row>
    <row r="515" spans="1:3">
      <c r="A515"/>
      <c r="B515" s="34"/>
      <c r="C515"/>
    </row>
    <row r="516" spans="1:3">
      <c r="A516"/>
      <c r="B516" s="34"/>
      <c r="C516"/>
    </row>
    <row r="517" spans="1:3">
      <c r="A517"/>
      <c r="B517" s="34"/>
      <c r="C517"/>
    </row>
    <row r="518" spans="1:3">
      <c r="A518"/>
      <c r="B518" s="34"/>
      <c r="C518"/>
    </row>
    <row r="519" spans="1:3">
      <c r="A519"/>
      <c r="B519" s="34"/>
      <c r="C519"/>
    </row>
    <row r="520" spans="1:3">
      <c r="A520"/>
      <c r="B520" s="34"/>
      <c r="C520"/>
    </row>
    <row r="521" spans="1:3">
      <c r="A521"/>
      <c r="B521" s="34"/>
      <c r="C521"/>
    </row>
    <row r="522" spans="1:3">
      <c r="A522"/>
      <c r="B522" s="34"/>
      <c r="C522"/>
    </row>
    <row r="523" spans="1:3">
      <c r="A523"/>
      <c r="B523" s="34"/>
      <c r="C523"/>
    </row>
    <row r="524" spans="1:3">
      <c r="A524"/>
      <c r="B524" s="34"/>
      <c r="C524"/>
    </row>
    <row r="525" spans="1:3">
      <c r="A525"/>
      <c r="B525" s="34"/>
      <c r="C525"/>
    </row>
    <row r="526" spans="1:3">
      <c r="A526"/>
      <c r="B526" s="34"/>
      <c r="C526"/>
    </row>
    <row r="527" spans="1:3">
      <c r="A527"/>
      <c r="B527" s="34"/>
      <c r="C527"/>
    </row>
    <row r="528" spans="1:3">
      <c r="A528"/>
      <c r="B528" s="34"/>
      <c r="C528"/>
    </row>
    <row r="529" spans="1:3">
      <c r="A529"/>
      <c r="B529" s="34"/>
      <c r="C529"/>
    </row>
    <row r="530" spans="1:3">
      <c r="A530"/>
      <c r="B530" s="34"/>
      <c r="C530"/>
    </row>
    <row r="531" spans="1:3">
      <c r="A531"/>
      <c r="B531" s="34"/>
      <c r="C531"/>
    </row>
    <row r="532" spans="1:3">
      <c r="A532"/>
      <c r="B532" s="34"/>
      <c r="C532"/>
    </row>
    <row r="533" spans="1:3">
      <c r="A533"/>
      <c r="B533" s="34"/>
      <c r="C533"/>
    </row>
    <row r="534" spans="1:3">
      <c r="A534"/>
      <c r="B534" s="34"/>
      <c r="C534"/>
    </row>
    <row r="535" spans="1:3">
      <c r="A535"/>
      <c r="B535" s="34"/>
      <c r="C535"/>
    </row>
    <row r="536" spans="1:3">
      <c r="A536"/>
      <c r="B536" s="34"/>
      <c r="C536"/>
    </row>
    <row r="537" spans="1:3">
      <c r="A537"/>
      <c r="B537" s="34"/>
      <c r="C537"/>
    </row>
    <row r="538" spans="1:3">
      <c r="A538"/>
      <c r="B538" s="34"/>
      <c r="C538"/>
    </row>
    <row r="539" spans="1:3">
      <c r="A539"/>
      <c r="B539" s="34"/>
      <c r="C539"/>
    </row>
    <row r="540" spans="1:3">
      <c r="A540"/>
      <c r="B540" s="34"/>
      <c r="C540"/>
    </row>
    <row r="541" spans="1:3">
      <c r="A541"/>
      <c r="B541" s="34"/>
      <c r="C541"/>
    </row>
    <row r="542" spans="1:3">
      <c r="A542"/>
      <c r="B542" s="34"/>
      <c r="C542"/>
    </row>
    <row r="543" spans="1:3">
      <c r="A543"/>
      <c r="B543" s="34"/>
      <c r="C543"/>
    </row>
    <row r="544" spans="1:3">
      <c r="A544"/>
      <c r="B544" s="34"/>
      <c r="C544"/>
    </row>
    <row r="545" spans="1:3">
      <c r="A545"/>
      <c r="B545" s="34"/>
      <c r="C545"/>
    </row>
    <row r="546" spans="1:3">
      <c r="A546"/>
      <c r="B546" s="34"/>
      <c r="C546"/>
    </row>
    <row r="547" spans="1:3">
      <c r="A547"/>
      <c r="B547" s="34"/>
      <c r="C547"/>
    </row>
    <row r="548" spans="1:3">
      <c r="A548"/>
      <c r="B548" s="34"/>
      <c r="C548"/>
    </row>
    <row r="549" spans="1:3">
      <c r="A549"/>
      <c r="B549" s="34"/>
      <c r="C549"/>
    </row>
    <row r="550" spans="1:3">
      <c r="A550"/>
      <c r="B550" s="34"/>
      <c r="C550"/>
    </row>
    <row r="551" spans="1:3">
      <c r="A551"/>
      <c r="B551" s="34"/>
      <c r="C551"/>
    </row>
    <row r="552" spans="1:3">
      <c r="A552"/>
      <c r="B552" s="34"/>
      <c r="C552"/>
    </row>
    <row r="553" spans="1:3">
      <c r="A553"/>
      <c r="B553" s="34"/>
      <c r="C553"/>
    </row>
    <row r="554" spans="1:3">
      <c r="A554"/>
      <c r="B554" s="34"/>
      <c r="C554"/>
    </row>
    <row r="555" spans="1:3">
      <c r="A555"/>
      <c r="B555" s="34"/>
      <c r="C555"/>
    </row>
    <row r="556" spans="1:3">
      <c r="A556"/>
      <c r="B556" s="34"/>
      <c r="C556"/>
    </row>
    <row r="557" spans="1:3">
      <c r="A557"/>
      <c r="B557" s="34"/>
      <c r="C557"/>
    </row>
    <row r="558" spans="1:3">
      <c r="A558"/>
      <c r="B558" s="34"/>
      <c r="C558"/>
    </row>
    <row r="559" spans="1:3">
      <c r="A559"/>
      <c r="B559" s="34"/>
      <c r="C559"/>
    </row>
    <row r="560" spans="1:3">
      <c r="A560"/>
      <c r="B560" s="34"/>
      <c r="C560"/>
    </row>
    <row r="561" spans="1:3">
      <c r="A561"/>
      <c r="B561" s="34"/>
      <c r="C561"/>
    </row>
    <row r="562" spans="1:3">
      <c r="A562"/>
      <c r="B562" s="34"/>
      <c r="C562"/>
    </row>
    <row r="563" spans="1:3">
      <c r="A563"/>
      <c r="B563" s="34"/>
      <c r="C563"/>
    </row>
    <row r="564" spans="1:3">
      <c r="A564"/>
      <c r="B564" s="34"/>
      <c r="C564"/>
    </row>
    <row r="565" spans="1:3">
      <c r="A565"/>
      <c r="B565" s="34"/>
      <c r="C565"/>
    </row>
    <row r="566" spans="1:3">
      <c r="A566"/>
      <c r="B566" s="34"/>
      <c r="C566"/>
    </row>
    <row r="567" spans="1:3">
      <c r="A567"/>
      <c r="B567" s="34"/>
      <c r="C567"/>
    </row>
    <row r="568" spans="1:3">
      <c r="A568"/>
      <c r="B568" s="34"/>
      <c r="C568"/>
    </row>
    <row r="569" spans="1:3">
      <c r="A569"/>
      <c r="B569" s="34"/>
      <c r="C569"/>
    </row>
    <row r="570" spans="1:3">
      <c r="A570"/>
      <c r="B570" s="34"/>
      <c r="C570"/>
    </row>
    <row r="571" spans="1:3">
      <c r="A571"/>
      <c r="B571" s="34"/>
      <c r="C571"/>
    </row>
    <row r="572" spans="1:3">
      <c r="A572"/>
      <c r="B572" s="34"/>
      <c r="C572"/>
    </row>
    <row r="573" spans="1:3">
      <c r="A573"/>
      <c r="B573" s="34"/>
      <c r="C573"/>
    </row>
    <row r="574" spans="1:3">
      <c r="A574"/>
      <c r="B574" s="34"/>
      <c r="C574"/>
    </row>
    <row r="575" spans="1:3">
      <c r="A575"/>
      <c r="B575" s="34"/>
      <c r="C575"/>
    </row>
    <row r="576" spans="1:3">
      <c r="A576"/>
      <c r="B576" s="34"/>
      <c r="C576"/>
    </row>
    <row r="577" spans="1:3">
      <c r="A577"/>
      <c r="B577" s="34"/>
      <c r="C577"/>
    </row>
    <row r="578" spans="1:3">
      <c r="A578"/>
      <c r="B578" s="34"/>
      <c r="C578"/>
    </row>
    <row r="579" spans="1:3">
      <c r="A579"/>
      <c r="B579" s="34"/>
      <c r="C579"/>
    </row>
    <row r="580" spans="1:3">
      <c r="A580"/>
      <c r="B580" s="34"/>
      <c r="C580"/>
    </row>
    <row r="581" spans="1:3">
      <c r="A581"/>
      <c r="B581" s="34"/>
      <c r="C581"/>
    </row>
    <row r="582" spans="1:3">
      <c r="A582"/>
      <c r="B582" s="34"/>
      <c r="C582"/>
    </row>
    <row r="583" spans="1:3">
      <c r="A583"/>
      <c r="B583" s="34"/>
      <c r="C583"/>
    </row>
    <row r="584" spans="1:3">
      <c r="A584"/>
      <c r="B584" s="34"/>
      <c r="C584"/>
    </row>
    <row r="585" spans="1:3">
      <c r="A585"/>
      <c r="B585" s="34"/>
      <c r="C585"/>
    </row>
    <row r="586" spans="1:3">
      <c r="A586"/>
      <c r="B586" s="34"/>
      <c r="C586"/>
    </row>
    <row r="587" spans="1:3">
      <c r="A587"/>
      <c r="B587" s="34"/>
      <c r="C587"/>
    </row>
    <row r="588" spans="1:3">
      <c r="A588"/>
      <c r="B588" s="34"/>
      <c r="C588"/>
    </row>
    <row r="589" spans="1:3">
      <c r="A589"/>
      <c r="B589" s="34"/>
      <c r="C589"/>
    </row>
    <row r="590" spans="1:3">
      <c r="A590"/>
      <c r="B590" s="34"/>
      <c r="C590"/>
    </row>
    <row r="591" spans="1:3">
      <c r="A591"/>
      <c r="B591" s="34"/>
      <c r="C591"/>
    </row>
    <row r="592" spans="1:3">
      <c r="A592"/>
      <c r="B592" s="34"/>
      <c r="C592"/>
    </row>
    <row r="593" spans="1:3">
      <c r="A593"/>
      <c r="B593" s="34"/>
      <c r="C593"/>
    </row>
    <row r="594" spans="1:3">
      <c r="A594"/>
      <c r="B594" s="34"/>
      <c r="C594"/>
    </row>
    <row r="595" spans="1:3">
      <c r="A595"/>
      <c r="B595" s="34"/>
      <c r="C595"/>
    </row>
    <row r="596" spans="1:3">
      <c r="A596"/>
      <c r="B596" s="34"/>
      <c r="C596"/>
    </row>
    <row r="597" spans="1:3">
      <c r="A597"/>
      <c r="B597" s="34"/>
      <c r="C597"/>
    </row>
    <row r="598" spans="1:3">
      <c r="A598"/>
      <c r="B598" s="34"/>
      <c r="C598"/>
    </row>
    <row r="599" spans="1:3">
      <c r="A599"/>
      <c r="B599" s="34"/>
      <c r="C599"/>
    </row>
    <row r="600" spans="1:3">
      <c r="A600"/>
      <c r="B600" s="34"/>
      <c r="C600"/>
    </row>
    <row r="601" spans="1:3">
      <c r="A601"/>
      <c r="B601" s="34"/>
      <c r="C601"/>
    </row>
    <row r="602" spans="1:3">
      <c r="A602"/>
      <c r="B602" s="34"/>
      <c r="C602"/>
    </row>
    <row r="603" spans="1:3">
      <c r="A603"/>
      <c r="B603" s="34"/>
      <c r="C603"/>
    </row>
    <row r="604" spans="1:3">
      <c r="A604"/>
      <c r="B604" s="34"/>
      <c r="C604"/>
    </row>
    <row r="605" spans="1:3">
      <c r="A605"/>
      <c r="B605" s="34"/>
      <c r="C605"/>
    </row>
    <row r="606" spans="1:3">
      <c r="A606"/>
      <c r="B606" s="34"/>
      <c r="C606"/>
    </row>
    <row r="607" spans="1:3">
      <c r="A607"/>
      <c r="B607" s="34"/>
      <c r="C607"/>
    </row>
    <row r="608" spans="1:3">
      <c r="A608"/>
      <c r="B608" s="34"/>
      <c r="C608"/>
    </row>
    <row r="609" spans="1:3">
      <c r="A609"/>
      <c r="B609" s="34"/>
      <c r="C609"/>
    </row>
    <row r="610" spans="1:3">
      <c r="A610"/>
      <c r="B610" s="34"/>
      <c r="C610"/>
    </row>
    <row r="611" spans="1:3">
      <c r="A611"/>
      <c r="B611" s="34"/>
      <c r="C611"/>
    </row>
    <row r="612" spans="1:3">
      <c r="A612"/>
      <c r="B612" s="34"/>
      <c r="C612"/>
    </row>
    <row r="613" spans="1:3">
      <c r="A613"/>
      <c r="B613" s="34"/>
      <c r="C613"/>
    </row>
    <row r="614" spans="1:3">
      <c r="A614"/>
      <c r="B614" s="34"/>
      <c r="C614"/>
    </row>
    <row r="615" spans="1:3">
      <c r="A615"/>
      <c r="B615" s="34"/>
      <c r="C615"/>
    </row>
    <row r="616" spans="1:3">
      <c r="A616"/>
      <c r="B616" s="34"/>
      <c r="C616"/>
    </row>
    <row r="617" spans="1:3">
      <c r="A617"/>
      <c r="B617" s="34"/>
      <c r="C617"/>
    </row>
    <row r="618" spans="1:3">
      <c r="A618"/>
      <c r="B618" s="34"/>
      <c r="C618"/>
    </row>
    <row r="619" spans="1:3">
      <c r="A619"/>
      <c r="B619" s="34"/>
      <c r="C619"/>
    </row>
    <row r="620" spans="1:3">
      <c r="A620"/>
      <c r="B620" s="34"/>
      <c r="C620"/>
    </row>
    <row r="621" spans="1:3">
      <c r="A621"/>
      <c r="B621" s="34"/>
      <c r="C621"/>
    </row>
    <row r="622" spans="1:3">
      <c r="A622"/>
      <c r="B622" s="34"/>
      <c r="C622"/>
    </row>
    <row r="623" spans="1:3">
      <c r="A623"/>
      <c r="B623" s="34"/>
      <c r="C623"/>
    </row>
    <row r="624" spans="1:3">
      <c r="A624"/>
      <c r="B624" s="34"/>
      <c r="C624"/>
    </row>
    <row r="625" spans="1:3">
      <c r="A625"/>
      <c r="B625" s="34"/>
      <c r="C625"/>
    </row>
    <row r="626" spans="1:3">
      <c r="A626"/>
      <c r="B626" s="34"/>
      <c r="C626"/>
    </row>
    <row r="627" spans="1:3">
      <c r="A627"/>
      <c r="B627" s="34"/>
      <c r="C627"/>
    </row>
    <row r="628" spans="1:3">
      <c r="A628"/>
      <c r="B628" s="34"/>
      <c r="C628"/>
    </row>
    <row r="629" spans="1:3">
      <c r="A629"/>
      <c r="B629" s="34"/>
      <c r="C629"/>
    </row>
    <row r="630" spans="1:3">
      <c r="A630"/>
      <c r="B630" s="34"/>
      <c r="C630"/>
    </row>
    <row r="631" spans="1:3">
      <c r="A631"/>
      <c r="B631" s="34"/>
      <c r="C631"/>
    </row>
    <row r="632" spans="1:3">
      <c r="A632"/>
      <c r="B632" s="34"/>
      <c r="C632"/>
    </row>
    <row r="633" spans="1:3">
      <c r="A633"/>
      <c r="B633" s="34"/>
      <c r="C633"/>
    </row>
    <row r="634" spans="1:3">
      <c r="A634"/>
      <c r="B634" s="34"/>
      <c r="C634"/>
    </row>
    <row r="635" spans="1:3">
      <c r="A635"/>
      <c r="B635" s="34"/>
      <c r="C635"/>
    </row>
    <row r="636" spans="1:3">
      <c r="A636"/>
      <c r="B636" s="34"/>
      <c r="C636"/>
    </row>
    <row r="637" spans="1:3">
      <c r="A637"/>
      <c r="B637" s="34"/>
      <c r="C637"/>
    </row>
    <row r="638" spans="1:3">
      <c r="A638"/>
      <c r="B638" s="34"/>
      <c r="C638"/>
    </row>
    <row r="639" spans="1:3">
      <c r="A639"/>
      <c r="B639" s="34"/>
      <c r="C639"/>
    </row>
    <row r="640" spans="1:3">
      <c r="A640"/>
      <c r="B640" s="34"/>
      <c r="C640"/>
    </row>
    <row r="641" spans="1:3">
      <c r="A641"/>
      <c r="B641" s="34"/>
      <c r="C641"/>
    </row>
    <row r="642" spans="1:3">
      <c r="A642"/>
      <c r="B642" s="34"/>
      <c r="C642"/>
    </row>
    <row r="643" spans="1:3">
      <c r="A643"/>
      <c r="B643" s="34"/>
      <c r="C643"/>
    </row>
    <row r="644" spans="1:3">
      <c r="A644"/>
      <c r="B644" s="34"/>
      <c r="C644"/>
    </row>
    <row r="645" spans="1:3">
      <c r="A645"/>
      <c r="B645" s="34"/>
      <c r="C645"/>
    </row>
    <row r="646" spans="1:3">
      <c r="A646"/>
      <c r="B646" s="34"/>
      <c r="C646"/>
    </row>
    <row r="647" spans="1:3">
      <c r="A647"/>
      <c r="B647" s="34"/>
      <c r="C647"/>
    </row>
    <row r="648" spans="1:3">
      <c r="A648"/>
      <c r="B648" s="34"/>
      <c r="C648"/>
    </row>
    <row r="649" spans="1:3">
      <c r="A649"/>
      <c r="B649" s="34"/>
      <c r="C649"/>
    </row>
    <row r="650" spans="1:3">
      <c r="A650"/>
      <c r="B650" s="34"/>
      <c r="C650"/>
    </row>
    <row r="651" spans="1:3">
      <c r="A651"/>
      <c r="B651" s="34"/>
      <c r="C651"/>
    </row>
    <row r="652" spans="1:3">
      <c r="A652"/>
      <c r="B652" s="34"/>
      <c r="C652"/>
    </row>
    <row r="653" spans="1:3">
      <c r="A653"/>
      <c r="B653" s="34"/>
      <c r="C653"/>
    </row>
    <row r="654" spans="1:3">
      <c r="A654"/>
      <c r="B654" s="34"/>
      <c r="C654"/>
    </row>
    <row r="655" spans="1:3">
      <c r="A655"/>
      <c r="B655" s="34"/>
      <c r="C655"/>
    </row>
    <row r="656" spans="1:3">
      <c r="A656"/>
      <c r="B656" s="34"/>
      <c r="C656"/>
    </row>
    <row r="657" spans="1:3">
      <c r="A657"/>
      <c r="B657" s="34"/>
      <c r="C657"/>
    </row>
    <row r="658" spans="1:3">
      <c r="A658"/>
      <c r="B658" s="34"/>
      <c r="C658"/>
    </row>
    <row r="659" spans="1:3">
      <c r="A659"/>
      <c r="B659" s="34"/>
      <c r="C659"/>
    </row>
    <row r="660" spans="1:3">
      <c r="A660"/>
      <c r="B660" s="34"/>
      <c r="C660"/>
    </row>
    <row r="661" spans="1:3">
      <c r="A661"/>
      <c r="B661" s="34"/>
      <c r="C661"/>
    </row>
    <row r="662" spans="1:3">
      <c r="A662"/>
      <c r="B662" s="34"/>
      <c r="C662"/>
    </row>
    <row r="663" spans="1:3">
      <c r="A663"/>
      <c r="B663" s="34"/>
      <c r="C663"/>
    </row>
    <row r="664" spans="1:3">
      <c r="A664"/>
      <c r="B664" s="34"/>
      <c r="C664"/>
    </row>
    <row r="665" spans="1:3">
      <c r="A665"/>
      <c r="B665" s="34"/>
      <c r="C665"/>
    </row>
    <row r="666" spans="1:3">
      <c r="A666"/>
      <c r="B666" s="34"/>
      <c r="C666"/>
    </row>
    <row r="667" spans="1:3">
      <c r="A667"/>
      <c r="B667" s="34"/>
      <c r="C667"/>
    </row>
    <row r="668" spans="1:3">
      <c r="A668"/>
      <c r="B668" s="34"/>
      <c r="C668"/>
    </row>
    <row r="669" spans="1:3">
      <c r="A669"/>
      <c r="B669" s="34"/>
      <c r="C669"/>
    </row>
    <row r="670" spans="1:3">
      <c r="A670"/>
      <c r="B670" s="34"/>
      <c r="C670"/>
    </row>
    <row r="671" spans="1:3">
      <c r="A671"/>
      <c r="B671" s="34"/>
      <c r="C671"/>
    </row>
    <row r="672" spans="1:3">
      <c r="A672"/>
      <c r="B672" s="34"/>
      <c r="C672"/>
    </row>
    <row r="673" spans="1:3">
      <c r="A673"/>
      <c r="B673" s="34"/>
      <c r="C673"/>
    </row>
    <row r="674" spans="1:3">
      <c r="A674"/>
      <c r="B674" s="34"/>
      <c r="C674"/>
    </row>
    <row r="675" spans="1:3">
      <c r="A675"/>
      <c r="B675" s="34"/>
      <c r="C675"/>
    </row>
    <row r="676" spans="1:3">
      <c r="A676"/>
      <c r="B676" s="34"/>
      <c r="C676"/>
    </row>
    <row r="677" spans="1:3">
      <c r="A677"/>
      <c r="B677" s="34"/>
      <c r="C677"/>
    </row>
    <row r="678" spans="1:3">
      <c r="A678"/>
      <c r="B678" s="34"/>
      <c r="C678"/>
    </row>
    <row r="679" spans="1:3">
      <c r="A679"/>
      <c r="B679" s="34"/>
      <c r="C679"/>
    </row>
    <row r="680" spans="1:3">
      <c r="A680"/>
      <c r="B680" s="34"/>
      <c r="C680"/>
    </row>
    <row r="681" spans="1:3">
      <c r="A681"/>
      <c r="B681" s="34"/>
      <c r="C681"/>
    </row>
    <row r="682" spans="1:3">
      <c r="A682"/>
      <c r="B682" s="34"/>
      <c r="C682"/>
    </row>
    <row r="683" spans="1:3">
      <c r="A683"/>
      <c r="B683" s="34"/>
      <c r="C683"/>
    </row>
    <row r="684" spans="1:3">
      <c r="A684"/>
      <c r="B684" s="34"/>
      <c r="C684"/>
    </row>
    <row r="685" spans="1:3">
      <c r="A685"/>
      <c r="B685" s="34"/>
      <c r="C685"/>
    </row>
    <row r="686" spans="1:3">
      <c r="A686"/>
      <c r="B686" s="34"/>
      <c r="C686"/>
    </row>
    <row r="687" spans="1:3">
      <c r="A687"/>
      <c r="B687" s="34"/>
      <c r="C687"/>
    </row>
    <row r="688" spans="1:3">
      <c r="A688"/>
      <c r="B688" s="34"/>
      <c r="C688"/>
    </row>
    <row r="689" spans="1:3">
      <c r="A689"/>
      <c r="B689" s="34"/>
      <c r="C689"/>
    </row>
    <row r="690" spans="1:3">
      <c r="A690"/>
      <c r="B690" s="34"/>
      <c r="C690"/>
    </row>
    <row r="691" spans="1:3">
      <c r="A691"/>
      <c r="B691" s="34"/>
      <c r="C691"/>
    </row>
    <row r="692" spans="1:3">
      <c r="A692"/>
      <c r="B692" s="34"/>
      <c r="C692"/>
    </row>
    <row r="693" spans="1:3">
      <c r="A693"/>
      <c r="B693" s="34"/>
      <c r="C693"/>
    </row>
    <row r="694" spans="1:3">
      <c r="A694"/>
      <c r="B694" s="34"/>
      <c r="C694"/>
    </row>
    <row r="695" spans="1:3">
      <c r="A695"/>
      <c r="B695" s="34"/>
      <c r="C695"/>
    </row>
    <row r="696" spans="1:3">
      <c r="A696"/>
      <c r="B696" s="34"/>
      <c r="C696"/>
    </row>
    <row r="697" spans="1:3">
      <c r="A697"/>
      <c r="B697" s="34"/>
      <c r="C697"/>
    </row>
    <row r="698" spans="1:3">
      <c r="A698"/>
      <c r="B698" s="34"/>
      <c r="C698"/>
    </row>
    <row r="699" spans="1:3">
      <c r="A699"/>
      <c r="B699" s="34"/>
      <c r="C699"/>
    </row>
    <row r="700" spans="1:3">
      <c r="A700"/>
      <c r="B700" s="34"/>
      <c r="C700"/>
    </row>
    <row r="701" spans="1:3">
      <c r="A701"/>
      <c r="B701" s="34"/>
      <c r="C701"/>
    </row>
    <row r="702" spans="1:3">
      <c r="A702"/>
      <c r="B702" s="34"/>
      <c r="C702"/>
    </row>
    <row r="703" spans="1:3">
      <c r="A703"/>
      <c r="B703" s="34"/>
      <c r="C703"/>
    </row>
    <row r="704" spans="1:3">
      <c r="A704"/>
      <c r="B704" s="34"/>
      <c r="C704"/>
    </row>
    <row r="705" spans="1:3">
      <c r="A705"/>
      <c r="B705" s="34"/>
      <c r="C705"/>
    </row>
    <row r="706" spans="1:3">
      <c r="A706"/>
      <c r="B706" s="34"/>
      <c r="C706"/>
    </row>
    <row r="707" spans="1:3">
      <c r="A707"/>
      <c r="B707" s="34"/>
      <c r="C707"/>
    </row>
    <row r="708" spans="1:3">
      <c r="A708"/>
      <c r="B708" s="34"/>
      <c r="C708"/>
    </row>
    <row r="709" spans="1:3">
      <c r="A709"/>
      <c r="B709" s="34"/>
      <c r="C709"/>
    </row>
    <row r="710" spans="1:3">
      <c r="A710"/>
      <c r="B710" s="34"/>
      <c r="C710"/>
    </row>
    <row r="711" spans="1:3">
      <c r="A711"/>
      <c r="B711" s="34"/>
      <c r="C711"/>
    </row>
    <row r="712" spans="1:3">
      <c r="A712"/>
      <c r="B712" s="34"/>
      <c r="C712"/>
    </row>
    <row r="713" spans="1:3">
      <c r="A713"/>
      <c r="B713" s="34"/>
      <c r="C713"/>
    </row>
    <row r="714" spans="1:3">
      <c r="A714"/>
      <c r="B714" s="34"/>
      <c r="C714"/>
    </row>
    <row r="715" spans="1:3">
      <c r="A715"/>
      <c r="B715" s="34"/>
      <c r="C715"/>
    </row>
    <row r="716" spans="1:3">
      <c r="A716"/>
      <c r="B716" s="34"/>
      <c r="C716"/>
    </row>
    <row r="717" spans="1:3">
      <c r="A717"/>
      <c r="B717" s="34"/>
      <c r="C717"/>
    </row>
    <row r="718" spans="1:3">
      <c r="A718"/>
      <c r="B718" s="34"/>
      <c r="C718"/>
    </row>
    <row r="719" spans="1:3">
      <c r="A719"/>
      <c r="B719" s="34"/>
      <c r="C719"/>
    </row>
    <row r="720" spans="1:3">
      <c r="A720"/>
      <c r="B720" s="34"/>
      <c r="C720"/>
    </row>
    <row r="721" spans="1:3">
      <c r="A721"/>
      <c r="B721" s="34"/>
      <c r="C721"/>
    </row>
    <row r="722" spans="1:3">
      <c r="A722"/>
      <c r="B722" s="34"/>
      <c r="C722"/>
    </row>
    <row r="723" spans="1:3">
      <c r="A723"/>
      <c r="B723" s="34"/>
      <c r="C723"/>
    </row>
    <row r="724" spans="1:3">
      <c r="A724"/>
      <c r="B724" s="34"/>
      <c r="C724"/>
    </row>
    <row r="725" spans="1:3">
      <c r="A725"/>
      <c r="B725" s="34"/>
      <c r="C725"/>
    </row>
    <row r="726" spans="1:3">
      <c r="A726"/>
      <c r="B726" s="34"/>
      <c r="C726"/>
    </row>
    <row r="727" spans="1:3">
      <c r="A727"/>
      <c r="B727" s="34"/>
      <c r="C727"/>
    </row>
    <row r="728" spans="1:3">
      <c r="A728"/>
      <c r="B728" s="34"/>
      <c r="C728"/>
    </row>
    <row r="729" spans="1:3">
      <c r="A729"/>
      <c r="B729" s="34"/>
      <c r="C729"/>
    </row>
    <row r="730" spans="1:3">
      <c r="A730"/>
      <c r="B730" s="34"/>
      <c r="C730"/>
    </row>
    <row r="731" spans="1:3">
      <c r="A731"/>
      <c r="B731" s="34"/>
      <c r="C731"/>
    </row>
    <row r="732" spans="1:3">
      <c r="A732"/>
      <c r="B732" s="34"/>
      <c r="C732"/>
    </row>
    <row r="733" spans="1:3">
      <c r="A733"/>
      <c r="B733" s="34"/>
      <c r="C733"/>
    </row>
    <row r="734" spans="1:3">
      <c r="A734"/>
      <c r="B734" s="34"/>
      <c r="C734"/>
    </row>
    <row r="735" spans="1:3">
      <c r="A735"/>
      <c r="B735" s="34"/>
      <c r="C735"/>
    </row>
    <row r="736" spans="1:3">
      <c r="A736"/>
      <c r="B736" s="34"/>
      <c r="C736"/>
    </row>
    <row r="737" spans="1:3">
      <c r="A737"/>
      <c r="B737" s="34"/>
      <c r="C737"/>
    </row>
    <row r="738" spans="1:3">
      <c r="A738"/>
      <c r="B738" s="34"/>
      <c r="C738"/>
    </row>
    <row r="739" spans="1:3">
      <c r="A739"/>
      <c r="B739" s="34"/>
      <c r="C739"/>
    </row>
    <row r="740" spans="1:3">
      <c r="A740"/>
      <c r="B740" s="34"/>
      <c r="C740"/>
    </row>
    <row r="741" spans="1:3">
      <c r="A741"/>
      <c r="B741" s="34"/>
      <c r="C741"/>
    </row>
    <row r="742" spans="1:3">
      <c r="A742"/>
      <c r="B742" s="34"/>
      <c r="C742"/>
    </row>
    <row r="743" spans="1:3">
      <c r="A743"/>
      <c r="B743" s="34"/>
      <c r="C743"/>
    </row>
    <row r="744" spans="1:3">
      <c r="A744"/>
      <c r="B744" s="34"/>
      <c r="C744"/>
    </row>
    <row r="745" spans="1:3">
      <c r="A745"/>
      <c r="B745" s="34"/>
      <c r="C745"/>
    </row>
    <row r="746" spans="1:3">
      <c r="A746"/>
      <c r="B746" s="34"/>
      <c r="C746"/>
    </row>
    <row r="747" spans="1:3">
      <c r="A747"/>
      <c r="B747" s="34"/>
      <c r="C747"/>
    </row>
    <row r="748" spans="1:3">
      <c r="A748"/>
      <c r="B748" s="34"/>
      <c r="C748"/>
    </row>
    <row r="749" spans="1:3">
      <c r="A749"/>
      <c r="B749" s="34"/>
      <c r="C749"/>
    </row>
    <row r="750" spans="1:3">
      <c r="A750"/>
      <c r="B750" s="34"/>
      <c r="C750"/>
    </row>
    <row r="751" spans="1:3">
      <c r="A751"/>
      <c r="B751" s="34"/>
      <c r="C751"/>
    </row>
    <row r="752" spans="1:3">
      <c r="A752"/>
      <c r="B752" s="34"/>
      <c r="C752"/>
    </row>
    <row r="753" spans="1:3">
      <c r="A753"/>
      <c r="B753" s="34"/>
      <c r="C753"/>
    </row>
    <row r="754" spans="1:3">
      <c r="A754"/>
      <c r="B754" s="34"/>
      <c r="C754"/>
    </row>
    <row r="755" spans="1:3">
      <c r="A755"/>
      <c r="B755" s="34"/>
      <c r="C755"/>
    </row>
    <row r="756" spans="1:3">
      <c r="A756"/>
      <c r="B756" s="34"/>
      <c r="C756"/>
    </row>
    <row r="757" spans="1:3">
      <c r="A757"/>
      <c r="B757" s="34"/>
      <c r="C757"/>
    </row>
    <row r="758" spans="1:3">
      <c r="A758"/>
      <c r="B758" s="34"/>
      <c r="C758"/>
    </row>
    <row r="759" spans="1:3">
      <c r="A759"/>
      <c r="B759" s="34"/>
      <c r="C759"/>
    </row>
    <row r="760" spans="1:3">
      <c r="A760"/>
      <c r="B760" s="34"/>
      <c r="C760"/>
    </row>
    <row r="761" spans="1:3">
      <c r="A761"/>
      <c r="B761" s="34"/>
      <c r="C761"/>
    </row>
    <row r="762" spans="1:3">
      <c r="A762"/>
      <c r="B762" s="34"/>
      <c r="C762"/>
    </row>
    <row r="763" spans="1:3">
      <c r="A763"/>
      <c r="B763" s="34"/>
      <c r="C763"/>
    </row>
    <row r="764" spans="1:3">
      <c r="A764"/>
      <c r="B764" s="34"/>
      <c r="C764"/>
    </row>
    <row r="765" spans="1:3">
      <c r="A765"/>
      <c r="B765" s="34"/>
      <c r="C765"/>
    </row>
    <row r="766" spans="1:3">
      <c r="A766"/>
      <c r="B766" s="34"/>
      <c r="C766"/>
    </row>
    <row r="767" spans="1:3">
      <c r="A767"/>
      <c r="B767" s="34"/>
      <c r="C767"/>
    </row>
    <row r="768" spans="1:3">
      <c r="A768"/>
      <c r="B768" s="34"/>
      <c r="C768"/>
    </row>
    <row r="769" spans="1:3">
      <c r="A769"/>
      <c r="B769" s="34"/>
      <c r="C769"/>
    </row>
    <row r="770" spans="1:3">
      <c r="A770"/>
      <c r="B770" s="34"/>
      <c r="C770"/>
    </row>
    <row r="771" spans="1:3">
      <c r="A771"/>
      <c r="B771" s="34"/>
      <c r="C771"/>
    </row>
    <row r="772" spans="1:3">
      <c r="A772"/>
      <c r="B772" s="34"/>
      <c r="C772"/>
    </row>
    <row r="773" spans="1:3">
      <c r="A773"/>
      <c r="B773" s="34"/>
      <c r="C773"/>
    </row>
    <row r="774" spans="1:3">
      <c r="A774"/>
      <c r="B774" s="34"/>
      <c r="C774"/>
    </row>
    <row r="775" spans="1:3">
      <c r="A775"/>
      <c r="B775" s="34"/>
      <c r="C775"/>
    </row>
    <row r="776" spans="1:3">
      <c r="A776"/>
      <c r="B776" s="34"/>
      <c r="C776"/>
    </row>
    <row r="777" spans="1:3">
      <c r="A777"/>
      <c r="B777" s="34"/>
      <c r="C777"/>
    </row>
    <row r="778" spans="1:3">
      <c r="A778"/>
      <c r="B778" s="34"/>
      <c r="C778"/>
    </row>
    <row r="779" spans="1:3">
      <c r="A779"/>
      <c r="B779" s="34"/>
      <c r="C779"/>
    </row>
    <row r="780" spans="1:3">
      <c r="A780"/>
      <c r="B780" s="34"/>
      <c r="C780"/>
    </row>
    <row r="781" spans="1:3">
      <c r="A781"/>
      <c r="B781" s="34"/>
      <c r="C781"/>
    </row>
    <row r="782" spans="1:3">
      <c r="A782"/>
      <c r="B782" s="34"/>
      <c r="C782"/>
    </row>
    <row r="783" spans="1:3">
      <c r="A783"/>
      <c r="B783" s="34"/>
      <c r="C783"/>
    </row>
    <row r="784" spans="1:3">
      <c r="A784"/>
      <c r="B784" s="34"/>
      <c r="C784"/>
    </row>
    <row r="785" spans="1:3">
      <c r="A785"/>
      <c r="B785" s="34"/>
      <c r="C785"/>
    </row>
    <row r="786" spans="1:3">
      <c r="A786"/>
      <c r="B786" s="34"/>
      <c r="C786"/>
    </row>
    <row r="787" spans="1:3">
      <c r="A787"/>
      <c r="B787" s="34"/>
      <c r="C787"/>
    </row>
    <row r="788" spans="1:3">
      <c r="A788"/>
      <c r="B788" s="34"/>
      <c r="C788"/>
    </row>
    <row r="789" spans="1:3">
      <c r="A789"/>
      <c r="B789" s="34"/>
      <c r="C789"/>
    </row>
    <row r="790" spans="1:3">
      <c r="A790"/>
      <c r="B790" s="34"/>
      <c r="C790"/>
    </row>
    <row r="791" spans="1:3">
      <c r="A791"/>
      <c r="B791" s="34"/>
      <c r="C791"/>
    </row>
    <row r="792" spans="1:3">
      <c r="A792"/>
      <c r="B792" s="34"/>
      <c r="C792"/>
    </row>
    <row r="793" spans="1:3">
      <c r="A793"/>
      <c r="B793" s="34"/>
      <c r="C793"/>
    </row>
    <row r="794" spans="1:3">
      <c r="A794"/>
      <c r="B794" s="34"/>
      <c r="C794"/>
    </row>
    <row r="795" spans="1:3">
      <c r="A795"/>
      <c r="B795" s="34"/>
      <c r="C795"/>
    </row>
    <row r="796" spans="1:3">
      <c r="A796"/>
      <c r="B796" s="34"/>
      <c r="C796"/>
    </row>
    <row r="797" spans="1:3">
      <c r="A797"/>
      <c r="B797" s="34"/>
      <c r="C797"/>
    </row>
    <row r="798" spans="1:3">
      <c r="A798"/>
      <c r="B798" s="34"/>
      <c r="C798"/>
    </row>
    <row r="799" spans="1:3">
      <c r="A799"/>
      <c r="B799" s="34"/>
      <c r="C799"/>
    </row>
    <row r="800" spans="1:3">
      <c r="A800"/>
      <c r="B800" s="34"/>
      <c r="C800"/>
    </row>
    <row r="801" spans="1:3">
      <c r="A801"/>
      <c r="B801" s="34"/>
      <c r="C801"/>
    </row>
    <row r="802" spans="1:3">
      <c r="A802"/>
      <c r="B802" s="34"/>
      <c r="C802"/>
    </row>
    <row r="803" spans="1:3">
      <c r="A803"/>
      <c r="B803" s="34"/>
      <c r="C803"/>
    </row>
    <row r="804" spans="1:3">
      <c r="A804"/>
      <c r="B804" s="34"/>
      <c r="C804"/>
    </row>
    <row r="805" spans="1:3">
      <c r="A805"/>
      <c r="B805" s="34"/>
      <c r="C805"/>
    </row>
    <row r="806" spans="1:3">
      <c r="A806"/>
      <c r="B806" s="34"/>
      <c r="C806"/>
    </row>
    <row r="807" spans="1:3">
      <c r="A807"/>
      <c r="B807" s="34"/>
      <c r="C807"/>
    </row>
    <row r="808" spans="1:3">
      <c r="A808"/>
      <c r="B808" s="34"/>
      <c r="C808"/>
    </row>
    <row r="809" spans="1:3">
      <c r="A809"/>
      <c r="B809" s="34"/>
      <c r="C809"/>
    </row>
    <row r="810" spans="1:3">
      <c r="A810"/>
      <c r="B810" s="34"/>
      <c r="C810"/>
    </row>
    <row r="811" spans="1:3">
      <c r="A811"/>
      <c r="B811" s="34"/>
      <c r="C811"/>
    </row>
    <row r="812" spans="1:3">
      <c r="A812"/>
      <c r="B812" s="34"/>
      <c r="C812"/>
    </row>
    <row r="813" spans="1:3">
      <c r="A813"/>
      <c r="B813" s="34"/>
      <c r="C813"/>
    </row>
    <row r="814" spans="1:3">
      <c r="A814"/>
      <c r="B814" s="34"/>
      <c r="C814"/>
    </row>
    <row r="815" spans="1:3">
      <c r="A815"/>
      <c r="B815" s="34"/>
      <c r="C815"/>
    </row>
    <row r="816" spans="1:3">
      <c r="A816"/>
      <c r="B816" s="34"/>
      <c r="C816"/>
    </row>
    <row r="817" spans="1:3">
      <c r="A817"/>
      <c r="B817" s="34"/>
      <c r="C817"/>
    </row>
    <row r="818" spans="1:3">
      <c r="A818"/>
      <c r="B818" s="34"/>
      <c r="C818"/>
    </row>
    <row r="819" spans="1:3">
      <c r="A819"/>
      <c r="B819" s="34"/>
      <c r="C819"/>
    </row>
    <row r="820" spans="1:3">
      <c r="A820"/>
      <c r="B820" s="34"/>
      <c r="C820"/>
    </row>
    <row r="821" spans="1:3">
      <c r="A821"/>
      <c r="B821" s="34"/>
      <c r="C821"/>
    </row>
    <row r="822" spans="1:3">
      <c r="A822"/>
      <c r="B822" s="34"/>
      <c r="C822"/>
    </row>
    <row r="823" spans="1:3">
      <c r="A823"/>
      <c r="B823" s="34"/>
      <c r="C823"/>
    </row>
    <row r="824" spans="1:3">
      <c r="A824"/>
      <c r="B824" s="34"/>
      <c r="C824"/>
    </row>
    <row r="825" spans="1:3">
      <c r="A825"/>
      <c r="B825" s="34"/>
      <c r="C825"/>
    </row>
    <row r="826" spans="1:3">
      <c r="A826"/>
      <c r="B826" s="34"/>
      <c r="C826"/>
    </row>
    <row r="827" spans="1:3">
      <c r="A827"/>
      <c r="B827" s="34"/>
      <c r="C827"/>
    </row>
    <row r="828" spans="1:3">
      <c r="A828"/>
      <c r="B828" s="34"/>
      <c r="C828"/>
    </row>
    <row r="829" spans="1:3">
      <c r="A829"/>
      <c r="B829" s="34"/>
      <c r="C829"/>
    </row>
    <row r="830" spans="1:3">
      <c r="A830"/>
      <c r="B830" s="34"/>
      <c r="C830"/>
    </row>
    <row r="831" spans="1:3">
      <c r="A831"/>
      <c r="B831" s="34"/>
      <c r="C831"/>
    </row>
    <row r="832" spans="1:3">
      <c r="A832"/>
      <c r="B832" s="34"/>
      <c r="C832"/>
    </row>
    <row r="833" spans="1:3">
      <c r="A833"/>
      <c r="B833" s="34"/>
      <c r="C833"/>
    </row>
    <row r="834" spans="1:3">
      <c r="A834"/>
      <c r="B834" s="34"/>
      <c r="C834"/>
    </row>
    <row r="835" spans="1:3">
      <c r="A835"/>
      <c r="B835" s="34"/>
      <c r="C835"/>
    </row>
    <row r="836" spans="1:3">
      <c r="A836"/>
      <c r="B836" s="34"/>
      <c r="C836"/>
    </row>
    <row r="837" spans="1:3">
      <c r="A837"/>
      <c r="B837" s="34"/>
      <c r="C837"/>
    </row>
    <row r="838" spans="1:3">
      <c r="A838"/>
      <c r="B838" s="34"/>
      <c r="C838"/>
    </row>
    <row r="839" spans="1:3">
      <c r="A839"/>
      <c r="B839" s="34"/>
      <c r="C839"/>
    </row>
    <row r="840" spans="1:3">
      <c r="A840"/>
      <c r="B840" s="34"/>
      <c r="C840"/>
    </row>
    <row r="841" spans="1:3">
      <c r="A841"/>
      <c r="B841" s="34"/>
      <c r="C841"/>
    </row>
    <row r="842" spans="1:3">
      <c r="A842"/>
      <c r="B842" s="34"/>
      <c r="C842"/>
    </row>
    <row r="843" spans="1:3">
      <c r="A843"/>
      <c r="B843" s="34"/>
      <c r="C843"/>
    </row>
    <row r="844" spans="1:3">
      <c r="A844"/>
      <c r="B844" s="34"/>
      <c r="C844"/>
    </row>
    <row r="845" spans="1:3">
      <c r="A845"/>
      <c r="B845" s="34"/>
      <c r="C845"/>
    </row>
    <row r="846" spans="1:3">
      <c r="A846"/>
      <c r="B846" s="34"/>
      <c r="C846"/>
    </row>
    <row r="847" spans="1:3">
      <c r="A847"/>
      <c r="B847" s="34"/>
      <c r="C847"/>
    </row>
    <row r="848" spans="1:3">
      <c r="A848"/>
      <c r="B848" s="34"/>
      <c r="C848"/>
    </row>
    <row r="849" spans="1:3">
      <c r="A849"/>
      <c r="B849" s="34"/>
      <c r="C849"/>
    </row>
    <row r="850" spans="1:3">
      <c r="A850"/>
      <c r="B850" s="34"/>
      <c r="C850"/>
    </row>
    <row r="851" spans="1:3">
      <c r="A851"/>
      <c r="B851" s="34"/>
      <c r="C851"/>
    </row>
    <row r="852" spans="1:3">
      <c r="A852"/>
      <c r="B852" s="34"/>
      <c r="C852"/>
    </row>
    <row r="853" spans="1:3">
      <c r="A853"/>
      <c r="B853" s="34"/>
      <c r="C853"/>
    </row>
    <row r="854" spans="1:3">
      <c r="A854"/>
      <c r="B854" s="34"/>
      <c r="C854"/>
    </row>
    <row r="855" spans="1:3">
      <c r="A855"/>
      <c r="B855" s="34"/>
      <c r="C855"/>
    </row>
    <row r="856" spans="1:3">
      <c r="A856"/>
      <c r="B856" s="34"/>
      <c r="C856"/>
    </row>
    <row r="857" spans="1:3">
      <c r="A857"/>
      <c r="B857" s="34"/>
      <c r="C857"/>
    </row>
    <row r="858" spans="1:3">
      <c r="A858"/>
      <c r="B858" s="34"/>
      <c r="C858"/>
    </row>
    <row r="859" spans="1:3">
      <c r="A859"/>
      <c r="B859" s="34"/>
      <c r="C859"/>
    </row>
    <row r="860" spans="1:3">
      <c r="A860"/>
      <c r="B860" s="34"/>
      <c r="C860"/>
    </row>
    <row r="861" spans="1:3">
      <c r="A861"/>
      <c r="B861" s="34"/>
      <c r="C861"/>
    </row>
    <row r="862" spans="1:3">
      <c r="A862"/>
      <c r="B862" s="34"/>
      <c r="C862"/>
    </row>
    <row r="863" spans="1:3">
      <c r="A863"/>
      <c r="B863" s="34"/>
      <c r="C863"/>
    </row>
    <row r="864" spans="1:3">
      <c r="A864"/>
      <c r="B864" s="34"/>
      <c r="C864"/>
    </row>
    <row r="865" spans="1:3">
      <c r="A865"/>
      <c r="B865" s="34"/>
      <c r="C865"/>
    </row>
    <row r="866" spans="1:3">
      <c r="A866"/>
      <c r="B866" s="34"/>
      <c r="C866"/>
    </row>
    <row r="867" spans="1:3">
      <c r="A867"/>
      <c r="B867" s="34"/>
      <c r="C867"/>
    </row>
    <row r="868" spans="1:3">
      <c r="A868"/>
      <c r="B868" s="34"/>
      <c r="C868"/>
    </row>
    <row r="869" spans="1:3">
      <c r="A869"/>
      <c r="B869" s="34"/>
      <c r="C869"/>
    </row>
    <row r="870" spans="1:3">
      <c r="A870"/>
      <c r="B870" s="34"/>
      <c r="C870"/>
    </row>
    <row r="871" spans="1:3">
      <c r="A871"/>
      <c r="B871" s="34"/>
      <c r="C871"/>
    </row>
    <row r="872" spans="1:3">
      <c r="A872"/>
      <c r="B872" s="34"/>
      <c r="C872"/>
    </row>
    <row r="873" spans="1:3">
      <c r="A873"/>
      <c r="B873" s="34"/>
      <c r="C873"/>
    </row>
    <row r="874" spans="1:3">
      <c r="A874"/>
      <c r="B874" s="34"/>
      <c r="C874"/>
    </row>
    <row r="875" spans="1:3">
      <c r="A875"/>
      <c r="B875" s="34"/>
      <c r="C875"/>
    </row>
    <row r="876" spans="1:3">
      <c r="A876"/>
      <c r="B876" s="34"/>
      <c r="C876"/>
    </row>
    <row r="877" spans="1:3">
      <c r="A877"/>
      <c r="B877" s="34"/>
      <c r="C877"/>
    </row>
    <row r="878" spans="1:3">
      <c r="A878"/>
      <c r="B878" s="34"/>
      <c r="C878"/>
    </row>
    <row r="879" spans="1:3">
      <c r="A879"/>
      <c r="B879" s="34"/>
      <c r="C879"/>
    </row>
    <row r="880" spans="1:3">
      <c r="A880"/>
      <c r="B880" s="34"/>
      <c r="C880"/>
    </row>
    <row r="881" spans="1:3">
      <c r="A881"/>
      <c r="B881" s="34"/>
      <c r="C881"/>
    </row>
    <row r="882" spans="1:3">
      <c r="A882"/>
      <c r="B882" s="34"/>
      <c r="C882"/>
    </row>
    <row r="883" spans="1:3">
      <c r="A883"/>
      <c r="B883" s="34"/>
      <c r="C883"/>
    </row>
    <row r="884" spans="1:3">
      <c r="A884"/>
      <c r="B884" s="34"/>
      <c r="C884"/>
    </row>
    <row r="885" spans="1:3">
      <c r="A885"/>
      <c r="B885" s="34"/>
      <c r="C885"/>
    </row>
    <row r="886" spans="1:3">
      <c r="A886"/>
      <c r="B886" s="34"/>
      <c r="C886"/>
    </row>
    <row r="887" spans="1:3">
      <c r="A887"/>
      <c r="B887" s="34"/>
      <c r="C887"/>
    </row>
    <row r="888" spans="1:3">
      <c r="A888"/>
      <c r="B888" s="34"/>
      <c r="C888"/>
    </row>
    <row r="889" spans="1:3">
      <c r="A889"/>
      <c r="B889" s="34"/>
      <c r="C889"/>
    </row>
    <row r="890" spans="1:3">
      <c r="A890"/>
      <c r="B890" s="34"/>
      <c r="C890"/>
    </row>
    <row r="891" spans="1:3">
      <c r="A891"/>
      <c r="B891" s="34"/>
      <c r="C891"/>
    </row>
    <row r="892" spans="1:3">
      <c r="A892"/>
      <c r="B892" s="34"/>
      <c r="C892"/>
    </row>
    <row r="893" spans="1:3">
      <c r="A893"/>
      <c r="B893" s="34"/>
      <c r="C893"/>
    </row>
    <row r="894" spans="1:3">
      <c r="A894"/>
      <c r="B894" s="34"/>
      <c r="C894"/>
    </row>
    <row r="895" spans="1:3">
      <c r="A895"/>
      <c r="B895" s="34"/>
      <c r="C895"/>
    </row>
    <row r="896" spans="1:3">
      <c r="A896"/>
      <c r="B896" s="34"/>
      <c r="C896"/>
    </row>
    <row r="897" spans="1:3">
      <c r="A897"/>
      <c r="B897" s="34"/>
      <c r="C897"/>
    </row>
    <row r="898" spans="1:3">
      <c r="A898"/>
      <c r="B898" s="34"/>
      <c r="C898"/>
    </row>
    <row r="899" spans="1:3">
      <c r="A899"/>
      <c r="B899" s="34"/>
      <c r="C899"/>
    </row>
    <row r="900" spans="1:3">
      <c r="A900"/>
      <c r="B900" s="34"/>
      <c r="C900"/>
    </row>
    <row r="901" spans="1:3">
      <c r="A901"/>
      <c r="B901" s="34"/>
      <c r="C901"/>
    </row>
    <row r="902" spans="1:3">
      <c r="A902"/>
      <c r="B902" s="34"/>
      <c r="C902"/>
    </row>
    <row r="903" spans="1:3">
      <c r="A903"/>
      <c r="B903" s="34"/>
      <c r="C903"/>
    </row>
    <row r="904" spans="1:3">
      <c r="A904"/>
      <c r="B904" s="34"/>
      <c r="C904"/>
    </row>
    <row r="905" spans="1:3">
      <c r="A905"/>
      <c r="B905" s="34"/>
      <c r="C905"/>
    </row>
    <row r="906" spans="1:3">
      <c r="A906"/>
      <c r="B906" s="34"/>
      <c r="C906"/>
    </row>
    <row r="907" spans="1:3">
      <c r="A907"/>
      <c r="B907" s="34"/>
      <c r="C907"/>
    </row>
    <row r="908" spans="1:3">
      <c r="A908"/>
      <c r="B908" s="34"/>
      <c r="C908"/>
    </row>
    <row r="909" spans="1:3">
      <c r="A909"/>
      <c r="B909" s="34"/>
      <c r="C909"/>
    </row>
    <row r="910" spans="1:3">
      <c r="A910"/>
      <c r="B910" s="34"/>
      <c r="C910"/>
    </row>
    <row r="911" spans="1:3">
      <c r="A911"/>
      <c r="B911" s="34"/>
      <c r="C911"/>
    </row>
    <row r="912" spans="1:3">
      <c r="A912"/>
      <c r="B912" s="34"/>
      <c r="C912"/>
    </row>
    <row r="913" spans="1:3">
      <c r="A913"/>
      <c r="B913" s="34"/>
      <c r="C913"/>
    </row>
    <row r="914" spans="1:3">
      <c r="A914"/>
      <c r="B914" s="34"/>
      <c r="C914"/>
    </row>
    <row r="915" spans="1:3">
      <c r="A915"/>
      <c r="B915" s="34"/>
      <c r="C915"/>
    </row>
    <row r="916" spans="1:3">
      <c r="A916"/>
      <c r="B916" s="34"/>
      <c r="C916"/>
    </row>
    <row r="917" spans="1:3">
      <c r="A917"/>
      <c r="B917" s="34"/>
      <c r="C917"/>
    </row>
    <row r="918" spans="1:3">
      <c r="A918"/>
      <c r="B918" s="34"/>
      <c r="C918"/>
    </row>
    <row r="919" spans="1:3">
      <c r="A919"/>
      <c r="B919" s="34"/>
      <c r="C919"/>
    </row>
    <row r="920" spans="1:3">
      <c r="A920"/>
      <c r="B920" s="34"/>
      <c r="C920"/>
    </row>
    <row r="921" spans="1:3">
      <c r="A921"/>
      <c r="B921" s="34"/>
      <c r="C921"/>
    </row>
    <row r="922" spans="1:3">
      <c r="A922"/>
      <c r="B922" s="34"/>
      <c r="C922"/>
    </row>
    <row r="923" spans="1:3">
      <c r="A923"/>
      <c r="B923" s="34"/>
      <c r="C923"/>
    </row>
    <row r="924" spans="1:3">
      <c r="A924"/>
      <c r="B924" s="34"/>
      <c r="C924"/>
    </row>
    <row r="925" spans="1:3">
      <c r="A925"/>
      <c r="B925" s="34"/>
      <c r="C925"/>
    </row>
    <row r="926" spans="1:3">
      <c r="A926"/>
      <c r="B926" s="34"/>
      <c r="C926"/>
    </row>
    <row r="927" spans="1:3">
      <c r="A927"/>
      <c r="B927" s="34"/>
      <c r="C927"/>
    </row>
    <row r="928" spans="1:3">
      <c r="A928"/>
      <c r="B928" s="34"/>
      <c r="C928"/>
    </row>
    <row r="929" spans="1:3">
      <c r="A929"/>
      <c r="B929" s="34"/>
      <c r="C929"/>
    </row>
    <row r="930" spans="1:3">
      <c r="A930"/>
      <c r="B930" s="34"/>
      <c r="C930"/>
    </row>
    <row r="931" spans="1:3">
      <c r="A931"/>
      <c r="B931" s="34"/>
      <c r="C931"/>
    </row>
    <row r="932" spans="1:3">
      <c r="A932"/>
      <c r="B932" s="34"/>
      <c r="C932"/>
    </row>
    <row r="933" spans="1:3">
      <c r="A933"/>
      <c r="B933" s="34"/>
      <c r="C933"/>
    </row>
    <row r="934" spans="1:3">
      <c r="A934"/>
      <c r="B934" s="34"/>
      <c r="C934"/>
    </row>
    <row r="935" spans="1:3">
      <c r="A935"/>
      <c r="B935" s="34"/>
      <c r="C935"/>
    </row>
    <row r="936" spans="1:3">
      <c r="A936"/>
      <c r="B936" s="34"/>
      <c r="C936"/>
    </row>
    <row r="937" spans="1:3">
      <c r="A937"/>
      <c r="B937" s="34"/>
      <c r="C937"/>
    </row>
    <row r="938" spans="1:3">
      <c r="A938"/>
      <c r="B938" s="34"/>
      <c r="C938"/>
    </row>
    <row r="939" spans="1:3">
      <c r="A939"/>
      <c r="B939" s="34"/>
      <c r="C939"/>
    </row>
    <row r="940" spans="1:3">
      <c r="A940"/>
      <c r="B940" s="34"/>
      <c r="C940"/>
    </row>
    <row r="941" spans="1:3">
      <c r="A941"/>
      <c r="B941" s="34"/>
      <c r="C941"/>
    </row>
    <row r="942" spans="1:3">
      <c r="A942"/>
      <c r="B942" s="34"/>
      <c r="C942"/>
    </row>
    <row r="943" spans="1:3">
      <c r="A943"/>
      <c r="B943" s="34"/>
      <c r="C943"/>
    </row>
    <row r="944" spans="1:3">
      <c r="A944"/>
      <c r="B944" s="34"/>
      <c r="C944"/>
    </row>
    <row r="945" spans="1:3">
      <c r="A945"/>
      <c r="B945" s="34"/>
      <c r="C945"/>
    </row>
    <row r="946" spans="1:3">
      <c r="A946"/>
      <c r="B946" s="34"/>
      <c r="C946"/>
    </row>
    <row r="947" spans="1:3">
      <c r="A947"/>
      <c r="B947" s="34"/>
      <c r="C947"/>
    </row>
    <row r="948" spans="1:3">
      <c r="A948"/>
      <c r="B948" s="34"/>
      <c r="C948"/>
    </row>
    <row r="949" spans="1:3">
      <c r="A949"/>
      <c r="B949" s="34"/>
      <c r="C949"/>
    </row>
    <row r="950" spans="1:3">
      <c r="A950"/>
      <c r="B950" s="34"/>
      <c r="C950"/>
    </row>
    <row r="951" spans="1:3">
      <c r="A951"/>
      <c r="B951" s="34"/>
      <c r="C951"/>
    </row>
    <row r="952" spans="1:3">
      <c r="A952"/>
      <c r="B952" s="34"/>
      <c r="C952"/>
    </row>
    <row r="953" spans="1:3">
      <c r="A953"/>
      <c r="B953" s="34"/>
      <c r="C953"/>
    </row>
    <row r="954" spans="1:3">
      <c r="A954"/>
      <c r="B954" s="34"/>
      <c r="C954"/>
    </row>
    <row r="955" spans="1:3">
      <c r="A955"/>
      <c r="B955" s="34"/>
      <c r="C955"/>
    </row>
    <row r="956" spans="1:3">
      <c r="A956"/>
      <c r="B956" s="34"/>
      <c r="C956"/>
    </row>
    <row r="957" spans="1:3">
      <c r="A957"/>
      <c r="B957" s="34"/>
      <c r="C957"/>
    </row>
    <row r="958" spans="1:3">
      <c r="A958"/>
      <c r="B958" s="34"/>
      <c r="C958"/>
    </row>
    <row r="959" spans="1:3">
      <c r="A959"/>
      <c r="B959" s="34"/>
      <c r="C959"/>
    </row>
    <row r="960" spans="1:3">
      <c r="A960"/>
      <c r="B960" s="34"/>
      <c r="C960"/>
    </row>
    <row r="961" spans="1:3">
      <c r="A961"/>
      <c r="B961" s="34"/>
      <c r="C961"/>
    </row>
    <row r="962" spans="1:3">
      <c r="A962"/>
      <c r="B962" s="34"/>
      <c r="C962"/>
    </row>
    <row r="963" spans="1:3">
      <c r="A963"/>
      <c r="B963" s="34"/>
      <c r="C963"/>
    </row>
    <row r="964" spans="1:3">
      <c r="A964"/>
      <c r="B964" s="34"/>
      <c r="C964"/>
    </row>
    <row r="965" spans="1:3">
      <c r="A965"/>
      <c r="B965" s="34"/>
      <c r="C965"/>
    </row>
    <row r="966" spans="1:3">
      <c r="A966"/>
      <c r="B966" s="34"/>
      <c r="C966"/>
    </row>
    <row r="967" spans="1:3">
      <c r="A967"/>
      <c r="B967" s="34"/>
      <c r="C967"/>
    </row>
    <row r="968" spans="1:3">
      <c r="A968"/>
      <c r="B968" s="34"/>
      <c r="C968"/>
    </row>
    <row r="969" spans="1:3">
      <c r="A969"/>
      <c r="B969" s="34"/>
      <c r="C969"/>
    </row>
    <row r="970" spans="1:3">
      <c r="A970"/>
      <c r="B970" s="34"/>
      <c r="C970"/>
    </row>
    <row r="971" spans="1:3">
      <c r="A971"/>
      <c r="B971" s="34"/>
      <c r="C971"/>
    </row>
    <row r="972" spans="1:3">
      <c r="A972"/>
      <c r="B972" s="34"/>
      <c r="C972"/>
    </row>
    <row r="973" spans="1:3">
      <c r="A973"/>
      <c r="B973" s="34"/>
      <c r="C973"/>
    </row>
    <row r="974" spans="1:3">
      <c r="A974"/>
      <c r="B974" s="34"/>
      <c r="C974"/>
    </row>
    <row r="975" spans="1:3">
      <c r="A975"/>
      <c r="B975" s="34"/>
      <c r="C975"/>
    </row>
    <row r="976" spans="1:3">
      <c r="A976"/>
      <c r="B976" s="34"/>
      <c r="C976"/>
    </row>
    <row r="977" spans="1:3">
      <c r="A977"/>
      <c r="B977" s="34"/>
      <c r="C977"/>
    </row>
    <row r="978" spans="1:3">
      <c r="A978"/>
      <c r="B978" s="34"/>
      <c r="C978"/>
    </row>
    <row r="979" spans="1:3">
      <c r="A979"/>
      <c r="B979" s="34"/>
      <c r="C979"/>
    </row>
    <row r="980" spans="1:3">
      <c r="A980"/>
      <c r="B980" s="34"/>
      <c r="C980"/>
    </row>
    <row r="981" spans="1:3">
      <c r="A981"/>
      <c r="B981" s="34"/>
      <c r="C981"/>
    </row>
    <row r="982" spans="1:3">
      <c r="A982"/>
      <c r="B982" s="34"/>
      <c r="C982"/>
    </row>
    <row r="983" spans="1:3">
      <c r="A983"/>
      <c r="B983" s="34"/>
      <c r="C983"/>
    </row>
    <row r="984" spans="1:3">
      <c r="A984"/>
      <c r="B984" s="34"/>
      <c r="C984"/>
    </row>
    <row r="985" spans="1:3">
      <c r="A985"/>
      <c r="B985" s="34"/>
      <c r="C985"/>
    </row>
    <row r="986" spans="1:3">
      <c r="A986"/>
      <c r="B986" s="34"/>
      <c r="C986"/>
    </row>
    <row r="987" spans="1:3">
      <c r="A987"/>
      <c r="B987" s="34"/>
      <c r="C987"/>
    </row>
    <row r="988" spans="1:3">
      <c r="A988"/>
      <c r="B988" s="34"/>
      <c r="C988"/>
    </row>
    <row r="989" spans="1:3">
      <c r="A989"/>
      <c r="B989" s="34"/>
      <c r="C989"/>
    </row>
    <row r="990" spans="1:3">
      <c r="A990"/>
      <c r="B990" s="34"/>
      <c r="C990"/>
    </row>
    <row r="991" spans="1:3">
      <c r="A991"/>
      <c r="B991" s="34"/>
      <c r="C991"/>
    </row>
    <row r="992" spans="1:3">
      <c r="A992"/>
      <c r="B992" s="34"/>
      <c r="C992"/>
    </row>
    <row r="993" spans="1:3">
      <c r="A993"/>
      <c r="B993" s="34"/>
      <c r="C993"/>
    </row>
    <row r="994" spans="1:3">
      <c r="A994"/>
      <c r="B994" s="34"/>
      <c r="C994"/>
    </row>
    <row r="995" spans="1:3">
      <c r="A995"/>
      <c r="B995" s="34"/>
      <c r="C995"/>
    </row>
    <row r="996" spans="1:3">
      <c r="A996"/>
      <c r="B996" s="34"/>
      <c r="C996"/>
    </row>
    <row r="997" spans="1:3">
      <c r="A997"/>
      <c r="B997" s="34"/>
      <c r="C997"/>
    </row>
    <row r="998" spans="1:3">
      <c r="A998"/>
      <c r="B998" s="34"/>
      <c r="C998"/>
    </row>
    <row r="999" spans="1:3">
      <c r="A999"/>
      <c r="B999" s="34"/>
      <c r="C999"/>
    </row>
    <row r="1000" spans="1:3">
      <c r="A1000"/>
      <c r="B1000" s="34"/>
      <c r="C1000"/>
    </row>
    <row r="1001" spans="1:3">
      <c r="A1001"/>
      <c r="B1001" s="34"/>
      <c r="C1001"/>
    </row>
    <row r="1002" spans="1:3">
      <c r="A1002"/>
      <c r="B1002" s="34"/>
      <c r="C1002"/>
    </row>
    <row r="1003" spans="1:3">
      <c r="A1003"/>
      <c r="B1003" s="34"/>
      <c r="C1003"/>
    </row>
    <row r="1004" spans="1:3">
      <c r="A1004"/>
      <c r="B1004" s="34"/>
      <c r="C1004"/>
    </row>
    <row r="1005" spans="1:3">
      <c r="A1005"/>
      <c r="B1005" s="34"/>
      <c r="C1005"/>
    </row>
    <row r="1006" spans="1:3">
      <c r="A1006"/>
      <c r="B1006" s="34"/>
      <c r="C1006"/>
    </row>
    <row r="1007" spans="1:3">
      <c r="A1007"/>
      <c r="B1007" s="34"/>
      <c r="C1007"/>
    </row>
    <row r="1008" spans="1:3">
      <c r="A1008"/>
      <c r="B1008" s="34"/>
      <c r="C1008"/>
    </row>
    <row r="1009" spans="1:3">
      <c r="A1009"/>
      <c r="B1009" s="34"/>
      <c r="C1009"/>
    </row>
    <row r="1010" spans="1:3">
      <c r="A1010"/>
      <c r="B1010" s="34"/>
      <c r="C1010"/>
    </row>
    <row r="1011" spans="1:3">
      <c r="A1011"/>
      <c r="B1011" s="34"/>
      <c r="C1011"/>
    </row>
    <row r="1012" spans="1:3">
      <c r="A1012"/>
      <c r="B1012" s="34"/>
      <c r="C1012"/>
    </row>
    <row r="1013" spans="1:3">
      <c r="A1013"/>
      <c r="B1013" s="34"/>
      <c r="C1013"/>
    </row>
    <row r="1014" spans="1:3">
      <c r="A1014"/>
      <c r="B1014" s="34"/>
      <c r="C1014"/>
    </row>
    <row r="1015" spans="1:3">
      <c r="A1015"/>
      <c r="B1015" s="34"/>
      <c r="C1015"/>
    </row>
    <row r="1016" spans="1:3">
      <c r="A1016"/>
      <c r="B1016" s="34"/>
      <c r="C1016"/>
    </row>
    <row r="1017" spans="1:3">
      <c r="A1017"/>
      <c r="B1017" s="34"/>
      <c r="C1017"/>
    </row>
    <row r="1018" spans="1:3">
      <c r="A1018"/>
      <c r="B1018" s="34"/>
      <c r="C1018"/>
    </row>
    <row r="1019" spans="1:3">
      <c r="A1019"/>
      <c r="B1019" s="34"/>
      <c r="C1019"/>
    </row>
    <row r="1020" spans="1:3">
      <c r="A1020"/>
      <c r="B1020" s="34"/>
      <c r="C1020"/>
    </row>
    <row r="1021" spans="1:3">
      <c r="A1021"/>
      <c r="B1021" s="34"/>
      <c r="C1021"/>
    </row>
    <row r="1022" spans="1:3">
      <c r="A1022"/>
      <c r="B1022" s="34"/>
      <c r="C1022"/>
    </row>
    <row r="1023" spans="1:3">
      <c r="A1023"/>
      <c r="B1023" s="34"/>
      <c r="C1023"/>
    </row>
    <row r="1024" spans="1:3">
      <c r="A1024"/>
      <c r="B1024" s="34"/>
      <c r="C1024"/>
    </row>
    <row r="1025" spans="1:3">
      <c r="A1025"/>
      <c r="B1025" s="34"/>
      <c r="C1025"/>
    </row>
    <row r="1026" spans="1:3">
      <c r="A1026"/>
      <c r="B1026" s="34"/>
      <c r="C1026"/>
    </row>
    <row r="1027" spans="1:3">
      <c r="A1027"/>
      <c r="B1027" s="34"/>
      <c r="C1027"/>
    </row>
    <row r="1028" spans="1:3">
      <c r="A1028"/>
      <c r="B1028" s="34"/>
      <c r="C1028"/>
    </row>
    <row r="1029" spans="1:3">
      <c r="A1029"/>
      <c r="B1029" s="34"/>
      <c r="C1029"/>
    </row>
    <row r="1030" spans="1:3">
      <c r="A1030"/>
      <c r="B1030" s="34"/>
      <c r="C1030"/>
    </row>
    <row r="1031" spans="1:3">
      <c r="A1031"/>
      <c r="B1031" s="34"/>
      <c r="C1031"/>
    </row>
    <row r="1032" spans="1:3">
      <c r="A1032"/>
      <c r="B1032" s="34"/>
      <c r="C1032"/>
    </row>
    <row r="1033" spans="1:3">
      <c r="A1033"/>
      <c r="B1033" s="34"/>
      <c r="C1033"/>
    </row>
    <row r="1034" spans="1:3">
      <c r="A1034"/>
      <c r="B1034" s="34"/>
      <c r="C1034"/>
    </row>
    <row r="1035" spans="1:3">
      <c r="A1035"/>
      <c r="B1035" s="34"/>
      <c r="C1035"/>
    </row>
    <row r="1036" spans="1:3">
      <c r="A1036"/>
      <c r="B1036" s="34"/>
      <c r="C1036"/>
    </row>
    <row r="1037" spans="1:3">
      <c r="A1037"/>
      <c r="B1037" s="34"/>
      <c r="C1037"/>
    </row>
    <row r="1038" spans="1:3">
      <c r="A1038"/>
      <c r="B1038" s="34"/>
      <c r="C1038"/>
    </row>
    <row r="1039" spans="1:3">
      <c r="A1039"/>
      <c r="B1039" s="34"/>
      <c r="C1039"/>
    </row>
    <row r="1040" spans="1:3">
      <c r="A1040"/>
      <c r="B1040" s="34"/>
      <c r="C1040"/>
    </row>
    <row r="1041" spans="1:3">
      <c r="A1041"/>
      <c r="B1041" s="34"/>
      <c r="C1041"/>
    </row>
    <row r="1042" spans="1:3">
      <c r="A1042"/>
      <c r="B1042" s="34"/>
      <c r="C1042"/>
    </row>
    <row r="1043" spans="1:3">
      <c r="A1043"/>
      <c r="B1043" s="34"/>
      <c r="C1043"/>
    </row>
    <row r="1044" spans="1:3">
      <c r="A1044"/>
      <c r="B1044" s="34"/>
      <c r="C1044"/>
    </row>
    <row r="1045" spans="1:3">
      <c r="A1045"/>
      <c r="B1045" s="34"/>
      <c r="C1045"/>
    </row>
    <row r="1046" spans="1:3">
      <c r="A1046"/>
      <c r="B1046" s="34"/>
      <c r="C1046"/>
    </row>
    <row r="1047" spans="1:3">
      <c r="A1047"/>
      <c r="B1047" s="34"/>
      <c r="C1047"/>
    </row>
    <row r="1048" spans="1:3">
      <c r="A1048"/>
      <c r="B1048" s="34"/>
      <c r="C1048"/>
    </row>
    <row r="1049" spans="1:3">
      <c r="A1049"/>
      <c r="B1049" s="34"/>
      <c r="C1049"/>
    </row>
    <row r="1050" spans="1:3">
      <c r="A1050"/>
      <c r="B1050" s="34"/>
      <c r="C1050"/>
    </row>
    <row r="1051" spans="1:3">
      <c r="A1051"/>
      <c r="B1051" s="34"/>
      <c r="C1051"/>
    </row>
    <row r="1052" spans="1:3">
      <c r="A1052"/>
      <c r="B1052" s="34"/>
      <c r="C1052"/>
    </row>
    <row r="1053" spans="1:3">
      <c r="A1053"/>
      <c r="B1053" s="34"/>
      <c r="C1053"/>
    </row>
    <row r="1054" spans="1:3">
      <c r="A1054"/>
      <c r="B1054" s="34"/>
      <c r="C1054"/>
    </row>
    <row r="1055" spans="1:3">
      <c r="A1055"/>
      <c r="B1055" s="34"/>
      <c r="C1055"/>
    </row>
    <row r="1056" spans="1:3">
      <c r="A1056"/>
      <c r="B1056" s="34"/>
      <c r="C1056"/>
    </row>
    <row r="1057" spans="1:3">
      <c r="A1057"/>
      <c r="B1057" s="34"/>
      <c r="C1057"/>
    </row>
    <row r="1058" spans="1:3">
      <c r="A1058"/>
      <c r="B1058" s="34"/>
      <c r="C1058"/>
    </row>
    <row r="1059" spans="1:3">
      <c r="A1059"/>
      <c r="B1059" s="34"/>
      <c r="C1059"/>
    </row>
    <row r="1060" spans="1:3">
      <c r="A1060"/>
      <c r="B1060" s="34"/>
      <c r="C1060"/>
    </row>
    <row r="1061" spans="1:3">
      <c r="A1061"/>
      <c r="B1061" s="34"/>
      <c r="C1061"/>
    </row>
    <row r="1062" spans="1:3">
      <c r="A1062"/>
      <c r="B1062" s="34"/>
      <c r="C1062"/>
    </row>
    <row r="1063" spans="1:3">
      <c r="A1063"/>
      <c r="B1063" s="34"/>
      <c r="C1063"/>
    </row>
    <row r="1064" spans="1:3">
      <c r="A1064"/>
      <c r="B1064" s="34"/>
      <c r="C1064"/>
    </row>
    <row r="1065" spans="1:3">
      <c r="A1065"/>
      <c r="B1065" s="34"/>
      <c r="C1065"/>
    </row>
    <row r="1066" spans="1:3">
      <c r="A1066"/>
      <c r="B1066" s="34"/>
      <c r="C1066"/>
    </row>
    <row r="1067" spans="1:3">
      <c r="A1067"/>
      <c r="B1067" s="34"/>
      <c r="C1067"/>
    </row>
    <row r="1068" spans="1:3">
      <c r="A1068"/>
      <c r="B1068" s="34"/>
      <c r="C1068"/>
    </row>
    <row r="1069" spans="1:3">
      <c r="A1069"/>
      <c r="B1069" s="34"/>
      <c r="C1069"/>
    </row>
    <row r="1070" spans="1:3">
      <c r="A1070"/>
      <c r="B1070" s="34"/>
      <c r="C1070"/>
    </row>
    <row r="1071" spans="1:3">
      <c r="A1071"/>
      <c r="B1071" s="34"/>
      <c r="C1071"/>
    </row>
    <row r="1072" spans="1:3">
      <c r="A1072"/>
      <c r="B1072" s="34"/>
      <c r="C1072"/>
    </row>
    <row r="1073" spans="1:3">
      <c r="A1073"/>
      <c r="B1073" s="34"/>
      <c r="C1073"/>
    </row>
    <row r="1074" spans="1:3">
      <c r="A1074"/>
      <c r="B1074" s="34"/>
      <c r="C1074"/>
    </row>
    <row r="1075" spans="1:3">
      <c r="A1075"/>
      <c r="B1075" s="34"/>
      <c r="C1075"/>
    </row>
    <row r="1076" spans="1:3">
      <c r="A1076"/>
      <c r="B1076" s="34"/>
      <c r="C1076"/>
    </row>
    <row r="1077" spans="1:3">
      <c r="A1077"/>
      <c r="B1077" s="34"/>
      <c r="C1077"/>
    </row>
    <row r="1078" spans="1:3">
      <c r="A1078"/>
      <c r="B1078" s="34"/>
      <c r="C1078"/>
    </row>
    <row r="1079" spans="1:3">
      <c r="A1079"/>
      <c r="B1079" s="34"/>
      <c r="C1079"/>
    </row>
    <row r="1080" spans="1:3">
      <c r="A1080"/>
      <c r="B1080" s="34"/>
      <c r="C1080"/>
    </row>
    <row r="1081" spans="1:3">
      <c r="A1081"/>
      <c r="B1081" s="34"/>
      <c r="C1081"/>
    </row>
    <row r="1082" spans="1:3">
      <c r="A1082"/>
      <c r="B1082" s="34"/>
      <c r="C1082"/>
    </row>
    <row r="1083" spans="1:3">
      <c r="A1083"/>
      <c r="B1083" s="34"/>
      <c r="C1083"/>
    </row>
    <row r="1084" spans="1:3">
      <c r="A1084"/>
      <c r="B1084" s="34"/>
      <c r="C1084"/>
    </row>
    <row r="1085" spans="1:3">
      <c r="A1085"/>
      <c r="B1085" s="34"/>
      <c r="C1085"/>
    </row>
    <row r="1086" spans="1:3">
      <c r="A1086"/>
      <c r="B1086" s="34"/>
      <c r="C1086"/>
    </row>
    <row r="1087" spans="1:3">
      <c r="A1087"/>
      <c r="B1087" s="34"/>
      <c r="C1087"/>
    </row>
    <row r="1088" spans="1:3">
      <c r="A1088"/>
      <c r="B1088" s="34"/>
      <c r="C1088"/>
    </row>
    <row r="1089" spans="1:3">
      <c r="A1089"/>
      <c r="B1089" s="34"/>
      <c r="C1089"/>
    </row>
    <row r="1090" spans="1:3">
      <c r="A1090"/>
      <c r="B1090" s="34"/>
      <c r="C1090"/>
    </row>
    <row r="1091" spans="1:3">
      <c r="A1091"/>
      <c r="B1091" s="34"/>
      <c r="C1091"/>
    </row>
    <row r="1092" spans="1:3">
      <c r="A1092"/>
      <c r="B1092" s="34"/>
      <c r="C1092"/>
    </row>
    <row r="1093" spans="1:3">
      <c r="A1093"/>
      <c r="B1093" s="34"/>
      <c r="C1093"/>
    </row>
    <row r="1094" spans="1:3">
      <c r="A1094"/>
      <c r="B1094" s="34"/>
      <c r="C1094"/>
    </row>
    <row r="1095" spans="1:3">
      <c r="A1095"/>
      <c r="B1095" s="34"/>
      <c r="C1095"/>
    </row>
    <row r="1096" spans="1:3">
      <c r="A1096"/>
      <c r="B1096" s="34"/>
      <c r="C1096"/>
    </row>
    <row r="1097" spans="1:3">
      <c r="A1097"/>
      <c r="B1097" s="34"/>
      <c r="C1097"/>
    </row>
    <row r="1098" spans="1:3">
      <c r="A1098"/>
      <c r="B1098" s="34"/>
      <c r="C1098"/>
    </row>
    <row r="1099" spans="1:3">
      <c r="A1099"/>
      <c r="B1099" s="34"/>
      <c r="C1099"/>
    </row>
    <row r="1100" spans="1:3">
      <c r="A1100"/>
      <c r="B1100" s="34"/>
      <c r="C1100"/>
    </row>
    <row r="1101" spans="1:3">
      <c r="A1101"/>
      <c r="B1101" s="34"/>
      <c r="C1101"/>
    </row>
    <row r="1102" spans="1:3">
      <c r="A1102"/>
      <c r="B1102" s="34"/>
      <c r="C1102"/>
    </row>
    <row r="1103" spans="1:3">
      <c r="A1103"/>
      <c r="B1103" s="34"/>
      <c r="C1103"/>
    </row>
    <row r="1104" spans="1:3">
      <c r="A1104"/>
      <c r="B1104" s="34"/>
      <c r="C1104"/>
    </row>
    <row r="1105" spans="1:3">
      <c r="A1105"/>
      <c r="B1105" s="34"/>
      <c r="C1105"/>
    </row>
    <row r="1106" spans="1:3">
      <c r="A1106"/>
      <c r="B1106" s="34"/>
      <c r="C1106"/>
    </row>
    <row r="1107" spans="1:3">
      <c r="A1107"/>
      <c r="B1107" s="34"/>
      <c r="C1107"/>
    </row>
    <row r="1108" spans="1:3">
      <c r="A1108"/>
      <c r="B1108" s="34"/>
      <c r="C1108"/>
    </row>
    <row r="1109" spans="1:3">
      <c r="A1109"/>
      <c r="B1109" s="34"/>
      <c r="C1109"/>
    </row>
    <row r="1110" spans="1:3">
      <c r="A1110"/>
      <c r="B1110" s="34"/>
      <c r="C1110"/>
    </row>
    <row r="1111" spans="1:3">
      <c r="A1111"/>
      <c r="B1111" s="34"/>
      <c r="C1111"/>
    </row>
    <row r="1112" spans="1:3">
      <c r="A1112"/>
      <c r="B1112" s="34"/>
      <c r="C1112"/>
    </row>
    <row r="1113" spans="1:3">
      <c r="A1113"/>
      <c r="B1113" s="34"/>
      <c r="C1113"/>
    </row>
    <row r="1114" spans="1:3">
      <c r="A1114"/>
      <c r="B1114" s="34"/>
      <c r="C1114"/>
    </row>
    <row r="1115" spans="1:3">
      <c r="A1115"/>
      <c r="B1115" s="34"/>
      <c r="C1115"/>
    </row>
    <row r="1116" spans="1:3">
      <c r="A1116"/>
      <c r="B1116" s="34"/>
      <c r="C1116"/>
    </row>
    <row r="1117" spans="1:3">
      <c r="A1117"/>
      <c r="B1117" s="34"/>
      <c r="C1117"/>
    </row>
    <row r="1118" spans="1:3">
      <c r="A1118"/>
      <c r="B1118" s="34"/>
      <c r="C1118"/>
    </row>
    <row r="1119" spans="1:3">
      <c r="A1119"/>
      <c r="B1119" s="34"/>
      <c r="C1119"/>
    </row>
    <row r="1120" spans="1:3">
      <c r="A1120"/>
      <c r="B1120" s="34"/>
      <c r="C1120"/>
    </row>
    <row r="1121" spans="1:3">
      <c r="A1121"/>
      <c r="B1121" s="34"/>
      <c r="C1121"/>
    </row>
    <row r="1122" spans="1:3">
      <c r="A1122"/>
      <c r="B1122" s="34"/>
      <c r="C1122"/>
    </row>
    <row r="1123" spans="1:3">
      <c r="A1123"/>
      <c r="B1123" s="34"/>
      <c r="C1123"/>
    </row>
    <row r="1124" spans="1:3">
      <c r="A1124"/>
      <c r="B1124" s="34"/>
      <c r="C1124"/>
    </row>
    <row r="1125" spans="1:3">
      <c r="A1125"/>
      <c r="B1125" s="34"/>
      <c r="C1125"/>
    </row>
    <row r="1126" spans="1:3">
      <c r="A1126"/>
      <c r="B1126" s="34"/>
      <c r="C1126"/>
    </row>
    <row r="1127" spans="1:3">
      <c r="A1127"/>
      <c r="B1127" s="34"/>
      <c r="C1127"/>
    </row>
    <row r="1128" spans="1:3">
      <c r="A1128"/>
      <c r="B1128" s="34"/>
      <c r="C1128"/>
    </row>
    <row r="1129" spans="1:3">
      <c r="A1129"/>
      <c r="B1129" s="34"/>
      <c r="C1129"/>
    </row>
    <row r="1130" spans="1:3">
      <c r="A1130"/>
      <c r="B1130" s="34"/>
      <c r="C1130"/>
    </row>
    <row r="1131" spans="1:3">
      <c r="A1131"/>
      <c r="B1131" s="34"/>
      <c r="C1131"/>
    </row>
    <row r="1132" spans="1:3">
      <c r="A1132"/>
      <c r="B1132" s="34"/>
      <c r="C1132"/>
    </row>
    <row r="1133" spans="1:3">
      <c r="A1133"/>
      <c r="B1133" s="34"/>
      <c r="C1133"/>
    </row>
    <row r="1134" spans="1:3">
      <c r="A1134"/>
      <c r="B1134" s="34"/>
      <c r="C1134"/>
    </row>
    <row r="1135" spans="1:3">
      <c r="A1135"/>
      <c r="B1135" s="34"/>
      <c r="C1135"/>
    </row>
    <row r="1136" spans="1:3">
      <c r="A1136"/>
      <c r="B1136" s="34"/>
      <c r="C1136"/>
    </row>
    <row r="1137" spans="1:3">
      <c r="A1137"/>
      <c r="B1137" s="34"/>
      <c r="C1137"/>
    </row>
    <row r="1138" spans="1:3">
      <c r="A1138"/>
      <c r="B1138" s="34"/>
      <c r="C1138"/>
    </row>
    <row r="1139" spans="1:3">
      <c r="A1139"/>
      <c r="B1139" s="34"/>
      <c r="C1139"/>
    </row>
    <row r="1140" spans="1:3">
      <c r="A1140"/>
      <c r="B1140" s="34"/>
      <c r="C1140"/>
    </row>
    <row r="1141" spans="1:3">
      <c r="A1141"/>
      <c r="B1141" s="34"/>
      <c r="C1141"/>
    </row>
    <row r="1142" spans="1:3">
      <c r="A1142"/>
      <c r="B1142" s="34"/>
      <c r="C1142"/>
    </row>
    <row r="1143" spans="1:3">
      <c r="A1143"/>
      <c r="B1143" s="34"/>
      <c r="C1143"/>
    </row>
    <row r="1144" spans="1:3">
      <c r="A1144"/>
      <c r="B1144" s="34"/>
      <c r="C1144"/>
    </row>
    <row r="1145" spans="1:3">
      <c r="A1145"/>
      <c r="B1145" s="34"/>
      <c r="C1145"/>
    </row>
    <row r="1146" spans="1:3">
      <c r="A1146"/>
      <c r="B1146" s="34"/>
      <c r="C1146"/>
    </row>
    <row r="1147" spans="1:3">
      <c r="A1147"/>
      <c r="B1147" s="34"/>
      <c r="C1147"/>
    </row>
    <row r="1148" spans="1:3">
      <c r="A1148"/>
      <c r="B1148" s="34"/>
      <c r="C1148"/>
    </row>
    <row r="1149" spans="1:3">
      <c r="A1149"/>
      <c r="B1149" s="34"/>
      <c r="C1149"/>
    </row>
    <row r="1150" spans="1:3">
      <c r="A1150"/>
      <c r="B1150" s="34"/>
      <c r="C1150"/>
    </row>
    <row r="1151" spans="1:3">
      <c r="A1151"/>
      <c r="B1151" s="34"/>
      <c r="C1151"/>
    </row>
    <row r="1152" spans="1:3">
      <c r="A1152"/>
      <c r="B1152" s="34"/>
      <c r="C1152"/>
    </row>
    <row r="1153" spans="1:3">
      <c r="A1153"/>
      <c r="B1153" s="34"/>
      <c r="C1153"/>
    </row>
    <row r="1154" spans="1:3">
      <c r="A1154"/>
      <c r="B1154" s="34"/>
      <c r="C1154"/>
    </row>
    <row r="1155" spans="1:3">
      <c r="A1155"/>
      <c r="B1155" s="34"/>
      <c r="C1155"/>
    </row>
    <row r="1156" spans="1:3">
      <c r="A1156"/>
      <c r="B1156" s="34"/>
      <c r="C1156"/>
    </row>
    <row r="1157" spans="1:3">
      <c r="A1157"/>
      <c r="B1157" s="34"/>
      <c r="C1157"/>
    </row>
    <row r="1158" spans="1:3">
      <c r="A1158"/>
      <c r="B1158" s="34"/>
      <c r="C1158"/>
    </row>
    <row r="1159" spans="1:3">
      <c r="A1159"/>
      <c r="B1159" s="34"/>
      <c r="C1159"/>
    </row>
    <row r="1160" spans="1:3">
      <c r="A1160"/>
      <c r="B1160" s="34"/>
      <c r="C1160"/>
    </row>
    <row r="1161" spans="1:3">
      <c r="A1161"/>
      <c r="B1161" s="34"/>
      <c r="C1161"/>
    </row>
    <row r="1162" spans="1:3">
      <c r="A1162"/>
      <c r="B1162" s="34"/>
      <c r="C1162"/>
    </row>
    <row r="1163" spans="1:3">
      <c r="A1163"/>
      <c r="B1163" s="34"/>
      <c r="C1163"/>
    </row>
    <row r="1164" spans="1:3">
      <c r="A1164"/>
      <c r="B1164" s="34"/>
      <c r="C1164"/>
    </row>
    <row r="1165" spans="1:3">
      <c r="A1165"/>
      <c r="B1165" s="34"/>
      <c r="C1165"/>
    </row>
    <row r="1166" spans="1:3">
      <c r="A1166"/>
      <c r="B1166" s="34"/>
      <c r="C1166"/>
    </row>
    <row r="1167" spans="1:3">
      <c r="A1167"/>
      <c r="B1167" s="34"/>
      <c r="C1167"/>
    </row>
    <row r="1168" spans="1:3">
      <c r="A1168"/>
      <c r="B1168" s="34"/>
      <c r="C1168"/>
    </row>
    <row r="1169" spans="1:3">
      <c r="A1169"/>
      <c r="B1169" s="34"/>
      <c r="C1169"/>
    </row>
    <row r="1170" spans="1:3">
      <c r="A1170"/>
      <c r="B1170" s="34"/>
      <c r="C1170"/>
    </row>
    <row r="1171" spans="1:3">
      <c r="A1171"/>
      <c r="B1171" s="34"/>
      <c r="C1171"/>
    </row>
    <row r="1172" spans="1:3">
      <c r="A1172"/>
      <c r="B1172" s="34"/>
      <c r="C1172"/>
    </row>
    <row r="1173" spans="1:3">
      <c r="A1173"/>
      <c r="B1173" s="34"/>
      <c r="C1173"/>
    </row>
    <row r="1174" spans="1:3">
      <c r="A1174"/>
      <c r="B1174" s="34"/>
      <c r="C1174"/>
    </row>
    <row r="1175" spans="1:3">
      <c r="A1175"/>
      <c r="B1175" s="34"/>
      <c r="C1175"/>
    </row>
    <row r="1176" spans="1:3">
      <c r="A1176"/>
      <c r="B1176" s="34"/>
      <c r="C1176"/>
    </row>
    <row r="1177" spans="1:3">
      <c r="A1177"/>
      <c r="B1177" s="34"/>
      <c r="C1177"/>
    </row>
    <row r="1178" spans="1:3">
      <c r="A1178"/>
      <c r="B1178" s="34"/>
      <c r="C1178"/>
    </row>
    <row r="1179" spans="1:3">
      <c r="A1179"/>
      <c r="B1179" s="34"/>
      <c r="C1179"/>
    </row>
    <row r="1180" spans="1:3">
      <c r="A1180"/>
      <c r="B1180" s="34"/>
      <c r="C1180"/>
    </row>
    <row r="1181" spans="1:3">
      <c r="A1181"/>
      <c r="B1181" s="34"/>
      <c r="C1181"/>
    </row>
    <row r="1182" spans="1:3">
      <c r="A1182"/>
      <c r="B1182" s="34"/>
      <c r="C1182"/>
    </row>
    <row r="1183" spans="1:3">
      <c r="A1183"/>
      <c r="B1183" s="34"/>
      <c r="C1183"/>
    </row>
    <row r="1184" spans="1:3">
      <c r="A1184"/>
      <c r="B1184" s="34"/>
      <c r="C1184"/>
    </row>
    <row r="1185" spans="1:3">
      <c r="A1185"/>
      <c r="B1185" s="34"/>
      <c r="C1185"/>
    </row>
    <row r="1186" spans="1:3">
      <c r="A1186"/>
      <c r="B1186" s="34"/>
      <c r="C1186"/>
    </row>
    <row r="1187" spans="1:3">
      <c r="A1187"/>
      <c r="B1187" s="34"/>
      <c r="C1187"/>
    </row>
    <row r="1188" spans="1:3">
      <c r="A1188"/>
      <c r="B1188" s="34"/>
      <c r="C1188"/>
    </row>
    <row r="1189" spans="1:3">
      <c r="A1189"/>
      <c r="B1189" s="34"/>
      <c r="C1189"/>
    </row>
    <row r="1190" spans="1:3">
      <c r="A1190"/>
      <c r="B1190" s="34"/>
      <c r="C1190"/>
    </row>
    <row r="1191" spans="1:3">
      <c r="A1191"/>
      <c r="B1191" s="34"/>
      <c r="C1191"/>
    </row>
    <row r="1192" spans="1:3">
      <c r="A1192"/>
      <c r="B1192" s="34"/>
      <c r="C1192"/>
    </row>
    <row r="1193" spans="1:3">
      <c r="A1193"/>
      <c r="B1193" s="34"/>
      <c r="C1193"/>
    </row>
    <row r="1194" spans="1:3">
      <c r="A1194"/>
      <c r="B1194" s="34"/>
      <c r="C1194"/>
    </row>
    <row r="1195" spans="1:3">
      <c r="A1195"/>
      <c r="B1195" s="34"/>
      <c r="C1195"/>
    </row>
    <row r="1196" spans="1:3">
      <c r="A1196"/>
      <c r="B1196" s="34"/>
      <c r="C1196"/>
    </row>
    <row r="1197" spans="1:3">
      <c r="A1197"/>
      <c r="B1197" s="34"/>
      <c r="C1197"/>
    </row>
    <row r="1198" spans="1:3">
      <c r="A1198"/>
      <c r="B1198" s="34"/>
      <c r="C1198"/>
    </row>
    <row r="1199" spans="1:3">
      <c r="A1199"/>
      <c r="B1199" s="34"/>
      <c r="C1199"/>
    </row>
    <row r="1200" spans="1:3">
      <c r="A1200"/>
      <c r="B1200" s="34"/>
      <c r="C1200"/>
    </row>
    <row r="1201" spans="1:3">
      <c r="A1201"/>
      <c r="B1201" s="34"/>
      <c r="C1201"/>
    </row>
    <row r="1202" spans="1:3">
      <c r="A1202"/>
      <c r="B1202" s="34"/>
      <c r="C1202"/>
    </row>
    <row r="1203" spans="1:3">
      <c r="A1203"/>
      <c r="B1203" s="34"/>
      <c r="C1203"/>
    </row>
    <row r="1204" spans="1:3">
      <c r="A1204"/>
      <c r="B1204" s="34"/>
      <c r="C1204"/>
    </row>
    <row r="1205" spans="1:3">
      <c r="A1205"/>
      <c r="B1205" s="34"/>
      <c r="C1205"/>
    </row>
    <row r="1206" spans="1:3">
      <c r="A1206"/>
      <c r="B1206" s="34"/>
      <c r="C1206"/>
    </row>
    <row r="1207" spans="1:3">
      <c r="A1207"/>
      <c r="B1207" s="34"/>
      <c r="C1207"/>
    </row>
    <row r="1208" spans="1:3">
      <c r="A1208"/>
      <c r="B1208" s="34"/>
      <c r="C1208"/>
    </row>
    <row r="1209" spans="1:3">
      <c r="A1209"/>
      <c r="B1209" s="34"/>
      <c r="C1209"/>
    </row>
    <row r="1210" spans="1:3">
      <c r="A1210"/>
      <c r="B1210" s="34"/>
      <c r="C1210"/>
    </row>
    <row r="1211" spans="1:3">
      <c r="A1211"/>
      <c r="B1211" s="34"/>
      <c r="C1211"/>
    </row>
    <row r="1212" spans="1:3">
      <c r="A1212"/>
      <c r="B1212" s="34"/>
      <c r="C1212"/>
    </row>
    <row r="1213" spans="1:3">
      <c r="A1213"/>
      <c r="B1213" s="34"/>
      <c r="C1213"/>
    </row>
    <row r="1214" spans="1:3">
      <c r="A1214"/>
      <c r="B1214" s="34"/>
      <c r="C1214"/>
    </row>
    <row r="1215" spans="1:3">
      <c r="A1215"/>
      <c r="B1215" s="34"/>
      <c r="C1215"/>
    </row>
    <row r="1216" spans="1:3">
      <c r="A1216"/>
      <c r="B1216" s="34"/>
      <c r="C1216"/>
    </row>
    <row r="1217" spans="1:3">
      <c r="A1217"/>
      <c r="B1217" s="34"/>
      <c r="C1217"/>
    </row>
    <row r="1218" spans="1:3">
      <c r="A1218"/>
      <c r="B1218" s="34"/>
      <c r="C1218"/>
    </row>
    <row r="1219" spans="1:3">
      <c r="A1219"/>
      <c r="B1219" s="34"/>
      <c r="C1219"/>
    </row>
    <row r="1220" spans="1:3">
      <c r="A1220"/>
      <c r="B1220" s="34"/>
      <c r="C1220"/>
    </row>
    <row r="1221" spans="1:3">
      <c r="A1221"/>
      <c r="B1221" s="34"/>
      <c r="C1221"/>
    </row>
    <row r="1222" spans="1:3">
      <c r="A1222"/>
      <c r="B1222" s="34"/>
      <c r="C1222"/>
    </row>
    <row r="1223" spans="1:3">
      <c r="A1223"/>
      <c r="B1223" s="34"/>
      <c r="C1223"/>
    </row>
    <row r="1224" spans="1:3">
      <c r="A1224"/>
      <c r="B1224" s="34"/>
      <c r="C1224"/>
    </row>
    <row r="1225" spans="1:3">
      <c r="A1225"/>
      <c r="B1225" s="34"/>
      <c r="C1225"/>
    </row>
    <row r="1226" spans="1:3">
      <c r="A1226"/>
      <c r="B1226" s="34"/>
      <c r="C1226"/>
    </row>
    <row r="1227" spans="1:3">
      <c r="A1227"/>
      <c r="B1227" s="34"/>
      <c r="C1227"/>
    </row>
    <row r="1228" spans="1:3">
      <c r="A1228"/>
      <c r="B1228" s="34"/>
      <c r="C1228"/>
    </row>
    <row r="1229" spans="1:3">
      <c r="A1229"/>
      <c r="B1229" s="34"/>
      <c r="C1229"/>
    </row>
    <row r="1230" spans="1:3">
      <c r="A1230"/>
      <c r="B1230" s="34"/>
      <c r="C1230"/>
    </row>
    <row r="1231" spans="1:3">
      <c r="A1231"/>
      <c r="B1231" s="34"/>
      <c r="C1231"/>
    </row>
    <row r="1232" spans="1:3">
      <c r="A1232"/>
      <c r="B1232" s="34"/>
      <c r="C1232"/>
    </row>
    <row r="1233" spans="1:3">
      <c r="A1233"/>
      <c r="B1233" s="34"/>
      <c r="C1233"/>
    </row>
    <row r="1234" spans="1:3">
      <c r="A1234"/>
      <c r="B1234" s="34"/>
      <c r="C1234"/>
    </row>
    <row r="1235" spans="1:3">
      <c r="A1235"/>
      <c r="B1235" s="34"/>
      <c r="C1235"/>
    </row>
    <row r="1236" spans="1:3">
      <c r="A1236"/>
      <c r="B1236" s="34"/>
      <c r="C1236"/>
    </row>
    <row r="1237" spans="1:3">
      <c r="A1237"/>
      <c r="B1237" s="34"/>
      <c r="C1237"/>
    </row>
    <row r="1238" spans="1:3">
      <c r="A1238"/>
      <c r="B1238" s="34"/>
      <c r="C1238"/>
    </row>
    <row r="1239" spans="1:3">
      <c r="A1239"/>
      <c r="B1239" s="34"/>
      <c r="C1239"/>
    </row>
    <row r="1240" spans="1:3">
      <c r="A1240"/>
      <c r="B1240" s="34"/>
      <c r="C1240"/>
    </row>
    <row r="1241" spans="1:3">
      <c r="A1241"/>
      <c r="B1241" s="34"/>
      <c r="C1241"/>
    </row>
    <row r="1242" spans="1:3">
      <c r="A1242"/>
      <c r="B1242" s="34"/>
      <c r="C1242"/>
    </row>
    <row r="1243" spans="1:3">
      <c r="A1243"/>
      <c r="B1243" s="34"/>
      <c r="C1243"/>
    </row>
    <row r="1244" spans="1:3">
      <c r="A1244"/>
      <c r="B1244" s="34"/>
      <c r="C1244"/>
    </row>
    <row r="1245" spans="1:3">
      <c r="A1245"/>
      <c r="B1245" s="34"/>
      <c r="C1245"/>
    </row>
    <row r="1246" spans="1:3">
      <c r="A1246"/>
      <c r="B1246" s="34"/>
      <c r="C1246"/>
    </row>
    <row r="1247" spans="1:3">
      <c r="A1247"/>
      <c r="B1247" s="34"/>
      <c r="C1247"/>
    </row>
    <row r="1248" spans="1:3">
      <c r="A1248"/>
      <c r="B1248" s="34"/>
      <c r="C1248"/>
    </row>
    <row r="1249" spans="1:3">
      <c r="A1249"/>
      <c r="B1249" s="34"/>
      <c r="C1249"/>
    </row>
    <row r="1250" spans="1:3">
      <c r="A1250"/>
      <c r="B1250" s="34"/>
      <c r="C1250"/>
    </row>
  </sheetData>
  <mergeCells count="5">
    <mergeCell ref="A6:D6"/>
    <mergeCell ref="A7:D7"/>
    <mergeCell ref="A9:A10"/>
    <mergeCell ref="B9:B10"/>
    <mergeCell ref="C9:D9"/>
  </mergeCells>
  <pageMargins left="0.78740157480314965" right="0.39370078740157483" top="0.47244094488188981" bottom="0.46" header="0.31496062992125984" footer="0.31496062992125984"/>
  <pageSetup paperSize="9" scale="68" fitToHeight="13" orientation="portrait" horizontalDpi="180" verticalDpi="1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2023-02-20T06:52:18Z</dcterms:modified>
</cp:coreProperties>
</file>