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oktionov-pc\!общая папка\Большунова Э.О\Поправки внеочередные февраль 2023 принятые\"/>
    </mc:Choice>
  </mc:AlternateContent>
  <bookViews>
    <workbookView xWindow="11310" yWindow="30" windowWidth="19035" windowHeight="9975"/>
  </bookViews>
  <sheets>
    <sheet name="Вед.свод  на 01.01" sheetId="5" r:id="rId1"/>
  </sheets>
  <definedNames>
    <definedName name="_xlnm._FilterDatabase" localSheetId="0" hidden="1">'Вед.свод  на 01.01'!$A$4:$L$109</definedName>
    <definedName name="_xlnm.Print_Titles" localSheetId="0">'Вед.свод  на 01.01'!$4:$4</definedName>
    <definedName name="_xlnm.Print_Area" localSheetId="0">'Вед.свод  на 01.01'!$A$1:$J$109</definedName>
  </definedNames>
  <calcPr calcId="152511"/>
</workbook>
</file>

<file path=xl/calcChain.xml><?xml version="1.0" encoding="utf-8"?>
<calcChain xmlns="http://schemas.openxmlformats.org/spreadsheetml/2006/main">
  <c r="I13" i="5" l="1"/>
  <c r="H13" i="5"/>
  <c r="I36" i="5"/>
  <c r="I106" i="5"/>
  <c r="I90" i="5"/>
  <c r="I83" i="5"/>
  <c r="I82" i="5" s="1"/>
  <c r="I81" i="5" s="1"/>
  <c r="I80" i="5" s="1"/>
  <c r="I79" i="5" s="1"/>
  <c r="I78" i="5" s="1"/>
  <c r="I77" i="5" s="1"/>
  <c r="I76" i="5" s="1"/>
  <c r="I73" i="5"/>
  <c r="I72" i="5" s="1"/>
  <c r="I70" i="5"/>
  <c r="I69" i="5" s="1"/>
  <c r="I68" i="5" s="1"/>
  <c r="I67" i="5" s="1"/>
  <c r="I66" i="5" s="1"/>
  <c r="I65" i="5" s="1"/>
  <c r="I56" i="5"/>
  <c r="I55" i="5" s="1"/>
  <c r="I54" i="5" s="1"/>
  <c r="I53" i="5" s="1"/>
  <c r="I52" i="5" s="1"/>
  <c r="I51" i="5" s="1"/>
  <c r="I58" i="5"/>
  <c r="I57" i="5" s="1"/>
  <c r="I47" i="5"/>
  <c r="I40" i="5"/>
  <c r="I37" i="5"/>
  <c r="I35" i="5"/>
  <c r="I34" i="5" s="1"/>
  <c r="I33" i="5" s="1"/>
  <c r="I32" i="5" s="1"/>
  <c r="I31" i="5" s="1"/>
  <c r="I29" i="5"/>
  <c r="I27" i="5"/>
  <c r="I23" i="5"/>
  <c r="I21" i="5"/>
  <c r="I19" i="5"/>
  <c r="I26" i="5"/>
  <c r="I25" i="5" s="1"/>
  <c r="I46" i="5"/>
  <c r="I45" i="5" s="1"/>
  <c r="I44" i="5" s="1"/>
  <c r="I43" i="5" s="1"/>
  <c r="I87" i="5"/>
  <c r="I104" i="5"/>
  <c r="I86" i="5" s="1"/>
  <c r="I10" i="5"/>
  <c r="J108" i="5"/>
  <c r="J87" i="5" s="1"/>
  <c r="J107" i="5"/>
  <c r="J84" i="5"/>
  <c r="J75" i="5"/>
  <c r="J64" i="5"/>
  <c r="J48" i="5"/>
  <c r="J39" i="5"/>
  <c r="J38" i="5"/>
  <c r="J30" i="5"/>
  <c r="J28" i="5"/>
  <c r="J24" i="5"/>
  <c r="J22" i="5"/>
  <c r="J20" i="5"/>
  <c r="J26" i="5" l="1"/>
  <c r="I85" i="5"/>
  <c r="I89" i="5"/>
  <c r="I88" i="5" s="1"/>
  <c r="I103" i="5"/>
  <c r="I102" i="5" s="1"/>
  <c r="I101" i="5" s="1"/>
  <c r="I100" i="5" s="1"/>
  <c r="I99" i="5" s="1"/>
  <c r="I98" i="5" s="1"/>
  <c r="I63" i="5"/>
  <c r="J65" i="5"/>
  <c r="I7" i="5"/>
  <c r="I18" i="5"/>
  <c r="I12" i="5" s="1"/>
  <c r="I9" i="5" s="1"/>
  <c r="J52" i="5"/>
  <c r="J74" i="5"/>
  <c r="J97" i="5" l="1"/>
  <c r="I96" i="5"/>
  <c r="I62" i="5"/>
  <c r="I17" i="5"/>
  <c r="I16" i="5" s="1"/>
  <c r="I15" i="5" s="1"/>
  <c r="I14" i="5" s="1"/>
  <c r="I50" i="5"/>
  <c r="I49" i="5" s="1"/>
  <c r="I95" i="5" l="1"/>
  <c r="I61" i="5"/>
  <c r="J62" i="5"/>
  <c r="I11" i="5"/>
  <c r="J50" i="5"/>
  <c r="I94" i="5" l="1"/>
  <c r="J95" i="5"/>
  <c r="I60" i="5"/>
  <c r="I8" i="5"/>
  <c r="I6" i="5"/>
  <c r="I93" i="5" l="1"/>
  <c r="I5" i="5"/>
  <c r="I92" i="5" l="1"/>
  <c r="J93" i="5"/>
  <c r="H105" i="5"/>
  <c r="J105" i="5" s="1"/>
  <c r="H72" i="5"/>
  <c r="J72" i="5" s="1"/>
  <c r="H60" i="5"/>
  <c r="J60" i="5" s="1"/>
  <c r="H7" i="5"/>
  <c r="J7" i="5" s="1"/>
  <c r="H42" i="5"/>
  <c r="J42" i="5" s="1"/>
  <c r="H61" i="5"/>
  <c r="J61" i="5" s="1"/>
  <c r="H63" i="5" l="1"/>
  <c r="J63" i="5" s="1"/>
  <c r="J13" i="5"/>
  <c r="H37" i="5"/>
  <c r="H87" i="5"/>
  <c r="H106" i="5"/>
  <c r="J106" i="5" s="1"/>
  <c r="H73" i="5"/>
  <c r="J73" i="5" s="1"/>
  <c r="J37" i="5" l="1"/>
  <c r="H36" i="5"/>
  <c r="H10" i="5"/>
  <c r="J10" i="5" s="1"/>
  <c r="H51" i="5" l="1"/>
  <c r="J51" i="5" s="1"/>
  <c r="H46" i="5"/>
  <c r="J46" i="5" l="1"/>
  <c r="H18" i="5"/>
  <c r="J18" i="5" l="1"/>
  <c r="H12" i="5"/>
  <c r="H59" i="5"/>
  <c r="H91" i="5"/>
  <c r="J91" i="5" s="1"/>
  <c r="H94" i="5"/>
  <c r="J94" i="5" s="1"/>
  <c r="H71" i="5"/>
  <c r="J71" i="5" s="1"/>
  <c r="H47" i="5"/>
  <c r="J47" i="5" s="1"/>
  <c r="H25" i="5"/>
  <c r="J25" i="5" s="1"/>
  <c r="H41" i="5" l="1"/>
  <c r="H56" i="5"/>
  <c r="J59" i="5"/>
  <c r="H40" i="5" l="1"/>
  <c r="J41" i="5"/>
  <c r="H55" i="5"/>
  <c r="J55" i="5" s="1"/>
  <c r="J56" i="5"/>
  <c r="H19" i="5"/>
  <c r="J19" i="5" s="1"/>
  <c r="H21" i="5"/>
  <c r="J21" i="5" s="1"/>
  <c r="H23" i="5"/>
  <c r="J23" i="5" s="1"/>
  <c r="H29" i="5"/>
  <c r="J29" i="5" s="1"/>
  <c r="H83" i="5"/>
  <c r="J83" i="5" s="1"/>
  <c r="J40" i="5" l="1"/>
  <c r="H27" i="5"/>
  <c r="J27" i="5" s="1"/>
  <c r="H82" i="5"/>
  <c r="H104" i="5"/>
  <c r="H96" i="5"/>
  <c r="J96" i="5" s="1"/>
  <c r="H92" i="5"/>
  <c r="J92" i="5" s="1"/>
  <c r="H90" i="5"/>
  <c r="J90" i="5" s="1"/>
  <c r="H70" i="5"/>
  <c r="H49" i="5"/>
  <c r="J49" i="5" s="1"/>
  <c r="H45" i="5"/>
  <c r="H44" i="5" l="1"/>
  <c r="J45" i="5"/>
  <c r="H69" i="5"/>
  <c r="H68" i="5" s="1"/>
  <c r="J70" i="5"/>
  <c r="H86" i="5"/>
  <c r="H85" i="5" s="1"/>
  <c r="J85" i="5" s="1"/>
  <c r="H103" i="5"/>
  <c r="J103" i="5" s="1"/>
  <c r="J104" i="5"/>
  <c r="J69" i="5"/>
  <c r="H81" i="5"/>
  <c r="J82" i="5"/>
  <c r="H102" i="5"/>
  <c r="H58" i="5"/>
  <c r="H89" i="5"/>
  <c r="H88" i="5" l="1"/>
  <c r="J88" i="5" s="1"/>
  <c r="J89" i="5"/>
  <c r="H57" i="5"/>
  <c r="J58" i="5"/>
  <c r="J86" i="5"/>
  <c r="H43" i="5"/>
  <c r="J43" i="5" s="1"/>
  <c r="J44" i="5"/>
  <c r="H80" i="5"/>
  <c r="J81" i="5"/>
  <c r="H67" i="5"/>
  <c r="J68" i="5"/>
  <c r="H101" i="5"/>
  <c r="J102" i="5"/>
  <c r="J12" i="5"/>
  <c r="H17" i="5"/>
  <c r="H16" i="5" l="1"/>
  <c r="J17" i="5"/>
  <c r="H54" i="5"/>
  <c r="J57" i="5"/>
  <c r="H66" i="5"/>
  <c r="J66" i="5" s="1"/>
  <c r="J67" i="5"/>
  <c r="H79" i="5"/>
  <c r="J80" i="5"/>
  <c r="H35" i="5"/>
  <c r="J36" i="5"/>
  <c r="H100" i="5"/>
  <c r="J101" i="5"/>
  <c r="H9" i="5"/>
  <c r="H11" i="5"/>
  <c r="J11" i="5" l="1"/>
  <c r="H8" i="5"/>
  <c r="J8" i="5" s="1"/>
  <c r="J9" i="5"/>
  <c r="H53" i="5"/>
  <c r="J53" i="5" s="1"/>
  <c r="J54" i="5"/>
  <c r="H15" i="5"/>
  <c r="J16" i="5"/>
  <c r="H34" i="5"/>
  <c r="J35" i="5"/>
  <c r="H78" i="5"/>
  <c r="J79" i="5"/>
  <c r="H99" i="5"/>
  <c r="J100" i="5"/>
  <c r="H6" i="5"/>
  <c r="H5" i="5" l="1"/>
  <c r="J5" i="5" s="1"/>
  <c r="J6" i="5"/>
  <c r="H14" i="5"/>
  <c r="J14" i="5" s="1"/>
  <c r="J15" i="5"/>
  <c r="H33" i="5"/>
  <c r="J34" i="5"/>
  <c r="H77" i="5"/>
  <c r="J78" i="5"/>
  <c r="H98" i="5"/>
  <c r="J98" i="5" s="1"/>
  <c r="J99" i="5"/>
  <c r="H76" i="5" l="1"/>
  <c r="J76" i="5" s="1"/>
  <c r="J77" i="5"/>
  <c r="H32" i="5"/>
  <c r="J33" i="5"/>
  <c r="H31" i="5" l="1"/>
  <c r="J31" i="5" s="1"/>
  <c r="J32" i="5"/>
</calcChain>
</file>

<file path=xl/sharedStrings.xml><?xml version="1.0" encoding="utf-8"?>
<sst xmlns="http://schemas.openxmlformats.org/spreadsheetml/2006/main" count="618" uniqueCount="80">
  <si>
    <t>Наименование</t>
  </si>
  <si>
    <t>ГРБС</t>
  </si>
  <si>
    <t>РПр</t>
  </si>
  <si>
    <t>Пр</t>
  </si>
  <si>
    <t>ЦСт</t>
  </si>
  <si>
    <t>ВР</t>
  </si>
  <si>
    <t>Ист</t>
  </si>
  <si>
    <t>Итого:</t>
  </si>
  <si>
    <t>городские средства</t>
  </si>
  <si>
    <t>1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</si>
  <si>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</si>
  <si>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</si>
  <si>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</si>
  <si>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</si>
  <si>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</si>
  <si>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0500</t>
  </si>
  <si>
    <t>0502</t>
  </si>
  <si>
    <t>0700</t>
  </si>
  <si>
    <t>0701</t>
  </si>
  <si>
    <t>0702</t>
  </si>
  <si>
    <t>0400</t>
  </si>
  <si>
    <t>0409</t>
  </si>
  <si>
    <t>Капитальные вложения в объекты государственной (муниципальной) собственности</t>
  </si>
  <si>
    <t>Городские средства</t>
  </si>
  <si>
    <t>1070000000</t>
  </si>
  <si>
    <t>107E155200</t>
  </si>
  <si>
    <t>Единица измерения: тыс. руб.</t>
  </si>
  <si>
    <t>Строительство и реконструкция (модернизация) объектов питьевого водоснабжения</t>
  </si>
  <si>
    <t>Cоздание новых мест в общеобразовательных организациях</t>
  </si>
  <si>
    <t>Управление строительства, дорожного хозяйства и благоустройства администрации города Орла</t>
  </si>
  <si>
    <t>888</t>
  </si>
  <si>
    <t>Капитальное строительство</t>
  </si>
  <si>
    <t>10700S2310</t>
  </si>
  <si>
    <t>Национальный проект "Безопасные и качественные автомобильные дороги"</t>
  </si>
  <si>
    <t>Федеральный проект "Дорожная сеть"</t>
  </si>
  <si>
    <t>Финансовое обеспечение дорожной деятельности-реконструкция "Красного моста" в городе Орле</t>
  </si>
  <si>
    <t>Федеральный проект "Чистая вода"</t>
  </si>
  <si>
    <t>Национальный проект "Образование"</t>
  </si>
  <si>
    <t>107E000000</t>
  </si>
  <si>
    <t>Федеральный проект "Современная школа"</t>
  </si>
  <si>
    <t>107E100000</t>
  </si>
  <si>
    <t>Проектирование строительства объекта: "Улично-дорожная сеть местного значения и сети  инженерно-технического обеспечения для объектов индивидуальной жилой застройки в Северном районе г. Орла"</t>
  </si>
  <si>
    <t>Проектирование строительства объекта "Улица Кузнецова на участке от Московского шоссе до ул. Раздольная в г. Орле"</t>
  </si>
  <si>
    <t>Реконструкция "Красного моста" в городе Орле</t>
  </si>
  <si>
    <t>Строительство 2-й нитки самотечного канализационного коллектора по правому берегу р. Оки от камеры гашения в районе ул. Молодежной до приемной камеры КНС №8. 1-й этап строительства - от точки врезки самотечного коллектора диаметром 300 до приемной камеры КНС №8</t>
  </si>
  <si>
    <t>Строительство объекта "Блочная котельная по ул. Высоковольтная в городе Орле"</t>
  </si>
  <si>
    <t>Hациональный проект "Жилье и городская среда"</t>
  </si>
  <si>
    <t>107F000000</t>
  </si>
  <si>
    <t>107F500000</t>
  </si>
  <si>
    <t>107F552430</t>
  </si>
  <si>
    <t>Строительство объекта "Школа на 1225 учащихся по ул. Зеленина в г. Орле"</t>
  </si>
  <si>
    <t>Федеральный проект "Жилье"</t>
  </si>
  <si>
    <t>107F100000</t>
  </si>
  <si>
    <t>Реализация мероприятий по стимулированию программ развития жилищного строительства</t>
  </si>
  <si>
    <t>107F150210</t>
  </si>
  <si>
    <t>Дорожное хозяйство (дорожные фонды)</t>
  </si>
  <si>
    <t>Коммунальное хозяйство</t>
  </si>
  <si>
    <t>Общее образование</t>
  </si>
  <si>
    <t>Дошкольное образование</t>
  </si>
  <si>
    <t>Проектирование объекта "Строительство здания начальной школы в составе МБОУ лицей № 40 в г. Орле"</t>
  </si>
  <si>
    <t>Выполнение проектно-изыскательских работ по реконструкции объекта "Улица Авиационная на участке от караческого ш. до ул. Спивака в г. Орле"</t>
  </si>
  <si>
    <t>Проектирование строительства объекта "Школа в 795 квартале г. Орла"</t>
  </si>
  <si>
    <t>0000000000</t>
  </si>
  <si>
    <t>287R153890</t>
  </si>
  <si>
    <t>Сумма</t>
  </si>
  <si>
    <t>Строительство объекта "Улично-дорожная сеть (I этап строительства) и сети газораспределения для объектов индивидуальной жилой застройки в Северном районе г.Орла (территория, ограниченная ул. Михалицына, пер. Керамический, полосой отчуждения железной дороги и ул. Раздольная)"</t>
  </si>
  <si>
    <t>Реконструкция объекта "Мост через реку Орлик в створе ул. Колхозная в г. Орле"</t>
  </si>
  <si>
    <t>Строительство объекта "Улица Орловских партизан на участке от Московского шоссе до ул. Космонавтов в г. Орле"</t>
  </si>
  <si>
    <t>Строительство очистных сооружений с целью эксплуатации колектора дождевой канализации в микрорайоне "Веселая слобода". Вариант 2</t>
  </si>
  <si>
    <t>Проектирование строительства объекта "Детский сад (ясли) по ул. Грановского в г. Орле"</t>
  </si>
  <si>
    <t xml:space="preserve"> Выполнение работ по разработке проектной и рабочей документации на реконструкцию объекта "МБОУ - СОШ № 50 г. Орла"</t>
  </si>
  <si>
    <t xml:space="preserve">Начальник финансового управления администрации города Орла                                                                                   Н.В. Зубцова	</t>
  </si>
  <si>
    <t>Бюджетные инвестиции в объекты капитального строительства на 2023 год</t>
  </si>
  <si>
    <t>Областные средства</t>
  </si>
  <si>
    <t>2</t>
  </si>
  <si>
    <t xml:space="preserve"> Строительство объекта «Станция умягчения Окского ВЗУ» </t>
  </si>
  <si>
    <t>областные средства</t>
  </si>
  <si>
    <t>Поправки</t>
  </si>
  <si>
    <t>Сумма с учетом поправок</t>
  </si>
  <si>
    <t xml:space="preserve">Приложение 13
к решению Орловского городского Совета народных депутатов
 №36/0554-ГС  от  07 февраля 2023 года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</si>
</sst>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8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5" fillId="0" borderId="6">
      <alignment horizontal="right" vertical="center"/>
    </xf>
    <xf numFmtId="164" fontId="5" fillId="0" borderId="6">
      <alignment horizontal="right" vertical="center"/>
    </xf>
    <xf numFmtId="0" fontId="3" fillId="0" borderId="0">
      <alignment horizontal="right" vertical="center" wrapText="1"/>
    </xf>
    <xf numFmtId="49" fontId="6" fillId="0" borderId="6">
      <alignment horizontal="center" vertical="center" wrapText="1"/>
    </xf>
    <xf numFmtId="1" fontId="7" fillId="0" borderId="6">
      <alignment horizontal="center" vertical="top" shrinkToFit="1"/>
    </xf>
    <xf numFmtId="49" fontId="8" fillId="0" borderId="6">
      <alignment horizontal="left" vertical="center" wrapText="1"/>
    </xf>
    <xf numFmtId="49" fontId="3" fillId="0" borderId="1">
      <alignment horizontal="left" vertical="center" wrapText="1"/>
    </xf>
    <xf numFmtId="49" fontId="5" fillId="0" borderId="6">
      <alignment horizontal="center" vertical="center" shrinkToFit="1"/>
    </xf>
    <xf numFmtId="49" fontId="5" fillId="0" borderId="6">
      <alignment horizontal="center" vertical="center" shrinkToFit="1"/>
    </xf>
    <xf numFmtId="0" fontId="9" fillId="0" borderId="0"/>
    <xf numFmtId="49" fontId="8" fillId="0" borderId="6">
      <alignment horizontal="center" vertical="center" shrinkToFit="1"/>
    </xf>
    <xf numFmtId="49" fontId="3" fillId="0" borderId="1">
      <alignment horizontal="center" vertical="center" shrinkToFit="1"/>
    </xf>
    <xf numFmtId="49" fontId="8" fillId="0" borderId="6">
      <alignment horizontal="center" vertical="center"/>
    </xf>
    <xf numFmtId="49" fontId="3" fillId="0" borderId="1">
      <alignment horizontal="center" vertical="center"/>
    </xf>
    <xf numFmtId="4" fontId="6" fillId="0" borderId="7">
      <alignment horizontal="right" vertical="center"/>
    </xf>
    <xf numFmtId="0" fontId="10" fillId="0" borderId="6">
      <alignment vertical="top" wrapText="1"/>
    </xf>
    <xf numFmtId="165" fontId="10" fillId="2" borderId="6">
      <alignment horizontal="right" vertical="top" shrinkToFit="1"/>
    </xf>
  </cellStyleXfs>
  <cellXfs count="73">
    <xf numFmtId="0" fontId="0" fillId="0" borderId="0" xfId="0"/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3" borderId="0" xfId="0" applyFont="1" applyFill="1"/>
    <xf numFmtId="0" fontId="1" fillId="3" borderId="0" xfId="0" applyFont="1" applyFill="1"/>
    <xf numFmtId="49" fontId="2" fillId="3" borderId="0" xfId="0" applyNumberFormat="1" applyFont="1" applyFill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3" xfId="0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right" vertical="center" shrinkToFit="1"/>
    </xf>
    <xf numFmtId="1" fontId="14" fillId="3" borderId="2" xfId="0" applyNumberFormat="1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left" vertical="center" wrapText="1"/>
    </xf>
    <xf numFmtId="1" fontId="13" fillId="3" borderId="2" xfId="0" applyNumberFormat="1" applyFont="1" applyFill="1" applyBorder="1" applyAlignment="1">
      <alignment horizontal="left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  <xf numFmtId="1" fontId="14" fillId="3" borderId="2" xfId="7" applyNumberFormat="1" applyFont="1" applyFill="1" applyBorder="1" applyProtection="1">
      <alignment horizontal="left" vertical="center" wrapText="1"/>
    </xf>
    <xf numFmtId="1" fontId="11" fillId="3" borderId="0" xfId="0" applyNumberFormat="1" applyFont="1" applyFill="1" applyAlignment="1">
      <alignment vertical="center" wrapText="1"/>
    </xf>
    <xf numFmtId="49" fontId="11" fillId="3" borderId="0" xfId="0" applyNumberFormat="1" applyFont="1" applyFill="1" applyAlignment="1">
      <alignment wrapText="1"/>
    </xf>
    <xf numFmtId="164" fontId="11" fillId="3" borderId="0" xfId="0" applyNumberFormat="1" applyFont="1" applyFill="1" applyAlignment="1">
      <alignment horizontal="right"/>
    </xf>
    <xf numFmtId="2" fontId="14" fillId="3" borderId="2" xfId="0" applyNumberFormat="1" applyFont="1" applyFill="1" applyBorder="1" applyAlignment="1">
      <alignment horizontal="center" vertical="center"/>
    </xf>
    <xf numFmtId="164" fontId="14" fillId="3" borderId="2" xfId="0" applyNumberFormat="1" applyFont="1" applyFill="1" applyBorder="1" applyAlignment="1">
      <alignment horizontal="right" vertical="center" shrinkToFit="1"/>
    </xf>
    <xf numFmtId="49" fontId="14" fillId="3" borderId="6" xfId="8" applyNumberFormat="1" applyFont="1" applyFill="1" applyProtection="1">
      <alignment horizontal="center" vertical="center" shrinkToFit="1"/>
    </xf>
    <xf numFmtId="49" fontId="14" fillId="3" borderId="6" xfId="11" applyNumberFormat="1" applyFont="1" applyFill="1" applyAlignment="1" applyProtection="1">
      <alignment horizontal="center" vertical="center"/>
    </xf>
    <xf numFmtId="0" fontId="14" fillId="3" borderId="6" xfId="12" applyNumberFormat="1" applyFont="1" applyFill="1" applyBorder="1" applyAlignment="1" applyProtection="1"/>
    <xf numFmtId="0" fontId="14" fillId="3" borderId="7" xfId="12" applyNumberFormat="1" applyFont="1" applyFill="1" applyBorder="1" applyAlignment="1" applyProtection="1"/>
    <xf numFmtId="164" fontId="13" fillId="3" borderId="2" xfId="1" applyNumberFormat="1" applyFont="1" applyFill="1" applyBorder="1" applyAlignment="1" applyProtection="1">
      <alignment horizontal="right" vertical="center"/>
    </xf>
    <xf numFmtId="4" fontId="13" fillId="3" borderId="6" xfId="4" applyNumberFormat="1" applyFont="1" applyFill="1" applyAlignment="1" applyProtection="1">
      <alignment horizontal="left" vertical="center" wrapText="1"/>
    </xf>
    <xf numFmtId="49" fontId="13" fillId="3" borderId="6" xfId="8" applyNumberFormat="1" applyFont="1" applyFill="1" applyProtection="1">
      <alignment horizontal="center" vertical="center" shrinkToFit="1"/>
    </xf>
    <xf numFmtId="49" fontId="13" fillId="3" borderId="6" xfId="11" applyNumberFormat="1" applyFont="1" applyFill="1" applyAlignment="1" applyProtection="1">
      <alignment horizontal="center" vertical="center"/>
    </xf>
    <xf numFmtId="49" fontId="13" fillId="3" borderId="7" xfId="8" applyNumberFormat="1" applyFont="1" applyFill="1" applyBorder="1" applyProtection="1">
      <alignment horizontal="center" vertical="center" shrinkToFit="1"/>
    </xf>
    <xf numFmtId="49" fontId="13" fillId="3" borderId="6" xfId="4" applyNumberFormat="1" applyFont="1" applyFill="1" applyAlignment="1" applyProtection="1">
      <alignment horizontal="left" vertical="center" wrapText="1"/>
    </xf>
    <xf numFmtId="49" fontId="13" fillId="3" borderId="7" xfId="11" applyNumberFormat="1" applyFont="1" applyFill="1" applyBorder="1" applyAlignment="1" applyProtection="1">
      <alignment horizontal="center" vertical="center"/>
    </xf>
    <xf numFmtId="0" fontId="13" fillId="3" borderId="6" xfId="12" applyNumberFormat="1" applyFont="1" applyFill="1" applyBorder="1" applyAlignment="1" applyProtection="1"/>
    <xf numFmtId="0" fontId="13" fillId="3" borderId="7" xfId="12" applyNumberFormat="1" applyFont="1" applyFill="1" applyBorder="1" applyAlignment="1" applyProtection="1"/>
    <xf numFmtId="49" fontId="14" fillId="3" borderId="7" xfId="8" applyNumberFormat="1" applyFont="1" applyFill="1" applyBorder="1" applyProtection="1">
      <alignment horizontal="center" vertical="center" shrinkToFit="1"/>
    </xf>
    <xf numFmtId="4" fontId="14" fillId="3" borderId="6" xfId="4" applyNumberFormat="1" applyFont="1" applyFill="1" applyAlignment="1" applyProtection="1">
      <alignment horizontal="left" vertical="center" wrapText="1"/>
    </xf>
    <xf numFmtId="2" fontId="13" fillId="3" borderId="6" xfId="4" applyNumberFormat="1" applyFont="1" applyFill="1" applyAlignment="1" applyProtection="1">
      <alignment horizontal="left" vertical="center" wrapText="1"/>
    </xf>
    <xf numFmtId="49" fontId="13" fillId="3" borderId="9" xfId="8" applyNumberFormat="1" applyFont="1" applyFill="1" applyBorder="1" applyProtection="1">
      <alignment horizontal="center" vertical="center" shrinkToFit="1"/>
    </xf>
    <xf numFmtId="49" fontId="13" fillId="3" borderId="2" xfId="11" applyNumberFormat="1" applyFont="1" applyFill="1" applyBorder="1" applyAlignment="1" applyProtection="1">
      <alignment horizontal="center" vertical="center"/>
    </xf>
    <xf numFmtId="164" fontId="13" fillId="3" borderId="5" xfId="1" applyNumberFormat="1" applyFont="1" applyFill="1" applyBorder="1" applyAlignment="1" applyProtection="1">
      <alignment horizontal="right" vertical="center"/>
    </xf>
    <xf numFmtId="164" fontId="13" fillId="3" borderId="3" xfId="1" applyNumberFormat="1" applyFont="1" applyFill="1" applyBorder="1" applyAlignment="1" applyProtection="1">
      <alignment horizontal="right" vertical="center"/>
    </xf>
    <xf numFmtId="49" fontId="13" fillId="3" borderId="8" xfId="11" applyNumberFormat="1" applyFont="1" applyFill="1" applyBorder="1" applyAlignment="1" applyProtection="1">
      <alignment horizontal="center" vertical="center"/>
    </xf>
    <xf numFmtId="0" fontId="13" fillId="3" borderId="0" xfId="12" applyNumberFormat="1" applyFont="1" applyFill="1" applyBorder="1" applyAlignment="1" applyProtection="1">
      <alignment vertical="center" wrapText="1"/>
    </xf>
    <xf numFmtId="2" fontId="14" fillId="3" borderId="2" xfId="3" applyNumberFormat="1" applyFont="1" applyFill="1" applyBorder="1" applyAlignment="1" applyProtection="1">
      <alignment horizontal="center" vertical="center" wrapText="1"/>
    </xf>
    <xf numFmtId="2" fontId="14" fillId="3" borderId="2" xfId="3" applyNumberFormat="1" applyFont="1" applyFill="1" applyBorder="1" applyAlignment="1">
      <alignment horizontal="center" vertical="center" wrapText="1"/>
    </xf>
    <xf numFmtId="4" fontId="15" fillId="3" borderId="6" xfId="4" applyNumberFormat="1" applyFont="1" applyFill="1" applyAlignment="1" applyProtection="1">
      <alignment horizontal="left" vertical="center" wrapText="1"/>
    </xf>
    <xf numFmtId="49" fontId="15" fillId="3" borderId="6" xfId="4" applyNumberFormat="1" applyFont="1" applyFill="1" applyAlignment="1" applyProtection="1">
      <alignment horizontal="left" vertical="center" wrapText="1"/>
    </xf>
    <xf numFmtId="164" fontId="13" fillId="3" borderId="2" xfId="8" applyNumberFormat="1" applyFont="1" applyFill="1" applyBorder="1" applyAlignment="1" applyProtection="1">
      <alignment horizontal="right" vertical="center" shrinkToFit="1"/>
    </xf>
    <xf numFmtId="0" fontId="13" fillId="3" borderId="2" xfId="12" applyNumberFormat="1" applyFont="1" applyFill="1" applyBorder="1" applyAlignment="1" applyProtection="1"/>
    <xf numFmtId="49" fontId="13" fillId="3" borderId="2" xfId="8" applyNumberFormat="1" applyFont="1" applyFill="1" applyBorder="1" applyProtection="1">
      <alignment horizontal="center" vertical="center" shrinkToFit="1"/>
    </xf>
    <xf numFmtId="164" fontId="14" fillId="3" borderId="2" xfId="1" applyNumberFormat="1" applyFont="1" applyFill="1" applyBorder="1" applyAlignment="1" applyProtection="1">
      <alignment horizontal="right" vertical="center"/>
    </xf>
    <xf numFmtId="2" fontId="1" fillId="3" borderId="2" xfId="0" applyNumberFormat="1" applyFont="1" applyFill="1" applyBorder="1" applyAlignment="1">
      <alignment horizontal="center" vertical="center"/>
    </xf>
    <xf numFmtId="49" fontId="14" fillId="3" borderId="10" xfId="8" applyNumberFormat="1" applyFont="1" applyFill="1" applyBorder="1" applyProtection="1">
      <alignment horizontal="center" vertical="center" shrinkToFit="1"/>
    </xf>
    <xf numFmtId="49" fontId="14" fillId="3" borderId="10" xfId="11" applyNumberFormat="1" applyFont="1" applyFill="1" applyBorder="1" applyAlignment="1" applyProtection="1">
      <alignment horizontal="center" vertical="center"/>
    </xf>
    <xf numFmtId="0" fontId="14" fillId="3" borderId="10" xfId="12" applyNumberFormat="1" applyFont="1" applyFill="1" applyBorder="1" applyAlignment="1" applyProtection="1"/>
    <xf numFmtId="0" fontId="14" fillId="3" borderId="8" xfId="12" applyNumberFormat="1" applyFont="1" applyFill="1" applyBorder="1" applyAlignment="1" applyProtection="1"/>
    <xf numFmtId="4" fontId="13" fillId="3" borderId="11" xfId="4" applyNumberFormat="1" applyFont="1" applyFill="1" applyBorder="1" applyAlignment="1" applyProtection="1">
      <alignment horizontal="left" vertical="center" wrapText="1"/>
    </xf>
    <xf numFmtId="49" fontId="13" fillId="3" borderId="11" xfId="8" applyNumberFormat="1" applyFont="1" applyFill="1" applyBorder="1" applyProtection="1">
      <alignment horizontal="center" vertical="center" shrinkToFit="1"/>
    </xf>
    <xf numFmtId="49" fontId="13" fillId="3" borderId="11" xfId="11" applyNumberFormat="1" applyFont="1" applyFill="1" applyBorder="1" applyAlignment="1" applyProtection="1">
      <alignment horizontal="center" vertical="center"/>
    </xf>
    <xf numFmtId="164" fontId="13" fillId="3" borderId="12" xfId="1" applyNumberFormat="1" applyFont="1" applyFill="1" applyBorder="1" applyAlignment="1" applyProtection="1">
      <alignment horizontal="right" vertical="center"/>
    </xf>
    <xf numFmtId="4" fontId="13" fillId="3" borderId="2" xfId="4" applyNumberFormat="1" applyFont="1" applyFill="1" applyBorder="1" applyAlignment="1" applyProtection="1">
      <alignment horizontal="left" vertical="center" wrapTex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11" fillId="3" borderId="0" xfId="0" applyNumberFormat="1" applyFont="1" applyFill="1" applyBorder="1" applyAlignment="1">
      <alignment horizontal="right" vertical="center" wrapText="1"/>
    </xf>
    <xf numFmtId="164" fontId="13" fillId="3" borderId="0" xfId="1" applyNumberFormat="1" applyFont="1" applyFill="1" applyBorder="1" applyAlignment="1" applyProtection="1">
      <alignment horizontal="right" vertical="center"/>
    </xf>
    <xf numFmtId="2" fontId="14" fillId="3" borderId="2" xfId="0" applyNumberFormat="1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right" shrinkToFit="1"/>
    </xf>
    <xf numFmtId="164" fontId="11" fillId="3" borderId="0" xfId="0" applyNumberFormat="1" applyFont="1" applyFill="1" applyBorder="1" applyAlignment="1">
      <alignment horizontal="right"/>
    </xf>
    <xf numFmtId="164" fontId="11" fillId="3" borderId="0" xfId="0" applyNumberFormat="1" applyFont="1" applyFill="1" applyBorder="1" applyAlignment="1">
      <alignment horizontal="right" shrinkToFit="1"/>
    </xf>
    <xf numFmtId="164" fontId="14" fillId="3" borderId="2" xfId="8" applyNumberFormat="1" applyFont="1" applyFill="1" applyBorder="1" applyAlignment="1" applyProtection="1">
      <alignment horizontal="right" vertical="center" shrinkToFit="1"/>
    </xf>
    <xf numFmtId="49" fontId="12" fillId="3" borderId="0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right" vertical="center" wrapText="1"/>
    </xf>
    <xf numFmtId="0" fontId="16" fillId="3" borderId="0" xfId="10" applyNumberFormat="1" applyFont="1" applyFill="1" applyBorder="1" applyAlignment="1" applyProtection="1">
      <alignment horizontal="left"/>
    </xf>
    <xf numFmtId="0" fontId="17" fillId="3" borderId="0" xfId="3" applyNumberFormat="1" applyFont="1" applyFill="1" applyAlignment="1" applyProtection="1">
      <alignment horizontal="right" vertical="center" wrapText="1"/>
    </xf>
  </cellXfs>
  <cellStyles count="18">
    <cellStyle name="st25" xfId="17"/>
    <cellStyle name="st34" xfId="1"/>
    <cellStyle name="st36" xfId="2"/>
    <cellStyle name="xl22" xfId="3"/>
    <cellStyle name="xl25" xfId="4"/>
    <cellStyle name="xl26" xfId="5"/>
    <cellStyle name="xl27" xfId="6"/>
    <cellStyle name="xl28" xfId="7"/>
    <cellStyle name="xl29" xfId="8"/>
    <cellStyle name="xl30" xfId="9"/>
    <cellStyle name="xl31" xfId="10"/>
    <cellStyle name="xl32" xfId="11"/>
    <cellStyle name="xl33" xfId="12"/>
    <cellStyle name="xl36" xfId="13"/>
    <cellStyle name="xl37" xfId="14"/>
    <cellStyle name="xl42" xfId="15"/>
    <cellStyle name="xl61" xfId="1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3"/>
  <sheetViews>
    <sheetView tabSelected="1" view="pageBreakPreview" zoomScale="80" zoomScaleSheetLayoutView="80" workbookViewId="0">
      <selection activeCell="C1" sqref="C1:J1"/>
    </sheetView>
  </sheetViews>
  <sheetFormatPr defaultColWidth="9.140625" defaultRowHeight="14.25" x14ac:dyDescent="0.2"/>
  <cols>
    <col min="1" max="1" width="81.28515625" style="15" customWidth="1"/>
    <col min="2" max="2" width="8.5703125" style="16" customWidth="1"/>
    <col min="3" max="3" width="9" style="16" customWidth="1"/>
    <col min="4" max="4" width="7.42578125" style="16" customWidth="1"/>
    <col min="5" max="5" width="13.28515625" style="16" customWidth="1"/>
    <col min="6" max="6" width="6.85546875" style="16" customWidth="1"/>
    <col min="7" max="7" width="7.7109375" style="16" customWidth="1"/>
    <col min="8" max="8" width="15.85546875" style="17" customWidth="1"/>
    <col min="9" max="9" width="12.28515625" style="65" customWidth="1"/>
    <col min="10" max="10" width="17" style="17" customWidth="1"/>
    <col min="11" max="16384" width="9.140625" style="3"/>
  </cols>
  <sheetData>
    <row r="1" spans="1:10" s="4" customFormat="1" ht="63" customHeight="1" x14ac:dyDescent="0.2">
      <c r="A1" s="41"/>
      <c r="B1" s="41"/>
      <c r="C1" s="72" t="s">
        <v>79</v>
      </c>
      <c r="D1" s="72"/>
      <c r="E1" s="72"/>
      <c r="F1" s="72"/>
      <c r="G1" s="72"/>
      <c r="H1" s="72"/>
      <c r="I1" s="72"/>
      <c r="J1" s="72"/>
    </row>
    <row r="2" spans="1:10" s="5" customFormat="1" ht="33" customHeight="1" x14ac:dyDescent="0.2">
      <c r="A2" s="69" t="s">
        <v>72</v>
      </c>
      <c r="B2" s="69"/>
      <c r="C2" s="69"/>
      <c r="D2" s="69"/>
      <c r="E2" s="69"/>
      <c r="F2" s="69"/>
      <c r="G2" s="69"/>
      <c r="H2" s="69"/>
      <c r="I2" s="60"/>
      <c r="J2" s="60"/>
    </row>
    <row r="3" spans="1:10" s="5" customFormat="1" ht="23.25" customHeight="1" x14ac:dyDescent="0.2">
      <c r="A3" s="70" t="s">
        <v>26</v>
      </c>
      <c r="B3" s="70"/>
      <c r="C3" s="70"/>
      <c r="D3" s="70"/>
      <c r="E3" s="70"/>
      <c r="F3" s="70"/>
      <c r="G3" s="70"/>
      <c r="H3" s="70"/>
      <c r="I3" s="61"/>
      <c r="J3" s="61"/>
    </row>
    <row r="4" spans="1:10" s="1" customFormat="1" ht="50.45" customHeight="1" x14ac:dyDescent="0.2">
      <c r="A4" s="42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18" t="s">
        <v>6</v>
      </c>
      <c r="H4" s="50" t="s">
        <v>64</v>
      </c>
      <c r="I4" s="63" t="s">
        <v>77</v>
      </c>
      <c r="J4" s="64" t="s">
        <v>78</v>
      </c>
    </row>
    <row r="5" spans="1:10" s="2" customFormat="1" ht="18.75" customHeight="1" x14ac:dyDescent="0.2">
      <c r="A5" s="43" t="s">
        <v>7</v>
      </c>
      <c r="B5" s="7"/>
      <c r="C5" s="7"/>
      <c r="D5" s="7"/>
      <c r="E5" s="7"/>
      <c r="F5" s="7"/>
      <c r="G5" s="8"/>
      <c r="H5" s="19">
        <f>H6+H7</f>
        <v>1189411.2</v>
      </c>
      <c r="I5" s="19">
        <f>I6+I7</f>
        <v>1744.7</v>
      </c>
      <c r="J5" s="19">
        <f>H5+I5</f>
        <v>1191155.8999999999</v>
      </c>
    </row>
    <row r="6" spans="1:10" s="2" customFormat="1" ht="18.75" customHeight="1" x14ac:dyDescent="0.2">
      <c r="A6" s="10" t="s">
        <v>8</v>
      </c>
      <c r="B6" s="7" t="s">
        <v>9</v>
      </c>
      <c r="C6" s="7"/>
      <c r="D6" s="7"/>
      <c r="E6" s="7"/>
      <c r="F6" s="7"/>
      <c r="G6" s="8"/>
      <c r="H6" s="19">
        <f>H9</f>
        <v>56327</v>
      </c>
      <c r="I6" s="19">
        <f>I9</f>
        <v>1744.7</v>
      </c>
      <c r="J6" s="19">
        <f t="shared" ref="J6:J68" si="0">H6+I6</f>
        <v>58071.7</v>
      </c>
    </row>
    <row r="7" spans="1:10" s="2" customFormat="1" ht="18.75" customHeight="1" x14ac:dyDescent="0.2">
      <c r="A7" s="10" t="s">
        <v>76</v>
      </c>
      <c r="B7" s="7" t="s">
        <v>74</v>
      </c>
      <c r="C7" s="7"/>
      <c r="D7" s="7"/>
      <c r="E7" s="7"/>
      <c r="F7" s="7"/>
      <c r="G7" s="8"/>
      <c r="H7" s="19">
        <f>H39+H65+H75+H108</f>
        <v>1133084.2</v>
      </c>
      <c r="I7" s="19">
        <f>I39+I65+I75+I108</f>
        <v>0</v>
      </c>
      <c r="J7" s="19">
        <f t="shared" si="0"/>
        <v>1133084.2</v>
      </c>
    </row>
    <row r="8" spans="1:10" s="2" customFormat="1" ht="25.5" x14ac:dyDescent="0.2">
      <c r="A8" s="11" t="s">
        <v>29</v>
      </c>
      <c r="B8" s="7" t="s">
        <v>30</v>
      </c>
      <c r="C8" s="7"/>
      <c r="D8" s="7"/>
      <c r="E8" s="7"/>
      <c r="F8" s="7"/>
      <c r="G8" s="8"/>
      <c r="H8" s="9">
        <f>H9+H10</f>
        <v>1189411.2</v>
      </c>
      <c r="I8" s="9">
        <f>I9+I10</f>
        <v>1744.7</v>
      </c>
      <c r="J8" s="9">
        <f t="shared" si="0"/>
        <v>1191155.8999999999</v>
      </c>
    </row>
    <row r="9" spans="1:10" s="2" customFormat="1" ht="12.75" x14ac:dyDescent="0.2">
      <c r="A9" s="12" t="s">
        <v>8</v>
      </c>
      <c r="B9" s="6" t="s">
        <v>9</v>
      </c>
      <c r="C9" s="6"/>
      <c r="D9" s="6"/>
      <c r="E9" s="6"/>
      <c r="F9" s="6"/>
      <c r="G9" s="13"/>
      <c r="H9" s="9">
        <f>H12+H41+H84+H86</f>
        <v>56327</v>
      </c>
      <c r="I9" s="9">
        <f>I12+I41+I84+I86</f>
        <v>1744.7</v>
      </c>
      <c r="J9" s="9">
        <f t="shared" si="0"/>
        <v>58071.7</v>
      </c>
    </row>
    <row r="10" spans="1:10" s="2" customFormat="1" ht="12.75" x14ac:dyDescent="0.2">
      <c r="A10" s="12" t="s">
        <v>73</v>
      </c>
      <c r="B10" s="6" t="s">
        <v>74</v>
      </c>
      <c r="C10" s="6"/>
      <c r="D10" s="6"/>
      <c r="E10" s="6"/>
      <c r="F10" s="6"/>
      <c r="G10" s="6"/>
      <c r="H10" s="9">
        <f>H13+H42+H87</f>
        <v>1133084.2</v>
      </c>
      <c r="I10" s="9">
        <f>I13+I42+I87</f>
        <v>0</v>
      </c>
      <c r="J10" s="9">
        <f t="shared" si="0"/>
        <v>1133084.2</v>
      </c>
    </row>
    <row r="11" spans="1:10" s="2" customFormat="1" ht="12.75" x14ac:dyDescent="0.2">
      <c r="A11" s="14" t="s">
        <v>55</v>
      </c>
      <c r="B11" s="51" t="s">
        <v>30</v>
      </c>
      <c r="C11" s="52" t="s">
        <v>20</v>
      </c>
      <c r="D11" s="52" t="s">
        <v>21</v>
      </c>
      <c r="E11" s="51"/>
      <c r="F11" s="53"/>
      <c r="G11" s="54"/>
      <c r="H11" s="49">
        <f>H12</f>
        <v>19077</v>
      </c>
      <c r="I11" s="49">
        <f>I12</f>
        <v>0</v>
      </c>
      <c r="J11" s="49">
        <f t="shared" si="0"/>
        <v>19077</v>
      </c>
    </row>
    <row r="12" spans="1:10" s="2" customFormat="1" ht="12.75" x14ac:dyDescent="0.2">
      <c r="A12" s="25" t="s">
        <v>23</v>
      </c>
      <c r="B12" s="26" t="s">
        <v>30</v>
      </c>
      <c r="C12" s="27" t="s">
        <v>20</v>
      </c>
      <c r="D12" s="27" t="s">
        <v>21</v>
      </c>
      <c r="E12" s="26" t="s">
        <v>62</v>
      </c>
      <c r="F12" s="22"/>
      <c r="G12" s="28">
        <v>1</v>
      </c>
      <c r="H12" s="24">
        <f>H18+H38</f>
        <v>19077</v>
      </c>
      <c r="I12" s="24">
        <f>I18+I38</f>
        <v>0</v>
      </c>
      <c r="J12" s="24">
        <f t="shared" si="0"/>
        <v>19077</v>
      </c>
    </row>
    <row r="13" spans="1:10" s="2" customFormat="1" ht="12.75" x14ac:dyDescent="0.2">
      <c r="A13" s="25" t="s">
        <v>73</v>
      </c>
      <c r="B13" s="26" t="s">
        <v>30</v>
      </c>
      <c r="C13" s="27" t="s">
        <v>20</v>
      </c>
      <c r="D13" s="27" t="s">
        <v>21</v>
      </c>
      <c r="E13" s="26" t="s">
        <v>62</v>
      </c>
      <c r="F13" s="22"/>
      <c r="G13" s="28" t="s">
        <v>74</v>
      </c>
      <c r="H13" s="24">
        <f>H39</f>
        <v>495980</v>
      </c>
      <c r="I13" s="24">
        <f>I39</f>
        <v>0</v>
      </c>
      <c r="J13" s="24">
        <f t="shared" si="0"/>
        <v>495980</v>
      </c>
    </row>
    <row r="14" spans="1:10" s="2" customFormat="1" ht="12.75" x14ac:dyDescent="0.2">
      <c r="A14" s="25" t="s">
        <v>31</v>
      </c>
      <c r="B14" s="26" t="s">
        <v>30</v>
      </c>
      <c r="C14" s="27" t="s">
        <v>20</v>
      </c>
      <c r="D14" s="27" t="s">
        <v>21</v>
      </c>
      <c r="E14" s="26" t="s">
        <v>32</v>
      </c>
      <c r="F14" s="27"/>
      <c r="G14" s="28"/>
      <c r="H14" s="24">
        <f t="shared" ref="H14:I17" si="1">H15</f>
        <v>5745</v>
      </c>
      <c r="I14" s="24">
        <f t="shared" si="1"/>
        <v>0</v>
      </c>
      <c r="J14" s="24">
        <f t="shared" si="0"/>
        <v>5745</v>
      </c>
    </row>
    <row r="15" spans="1:10" s="2" customFormat="1" ht="12.75" x14ac:dyDescent="0.2">
      <c r="A15" s="25" t="s">
        <v>22</v>
      </c>
      <c r="B15" s="26" t="s">
        <v>30</v>
      </c>
      <c r="C15" s="27" t="s">
        <v>20</v>
      </c>
      <c r="D15" s="27" t="s">
        <v>21</v>
      </c>
      <c r="E15" s="27" t="s">
        <v>32</v>
      </c>
      <c r="F15" s="26" t="s">
        <v>10</v>
      </c>
      <c r="G15" s="30"/>
      <c r="H15" s="24">
        <f t="shared" si="1"/>
        <v>5745</v>
      </c>
      <c r="I15" s="24">
        <f t="shared" si="1"/>
        <v>0</v>
      </c>
      <c r="J15" s="24">
        <f t="shared" si="0"/>
        <v>5745</v>
      </c>
    </row>
    <row r="16" spans="1:10" s="2" customFormat="1" ht="12.75" x14ac:dyDescent="0.2">
      <c r="A16" s="25" t="s">
        <v>11</v>
      </c>
      <c r="B16" s="26" t="s">
        <v>30</v>
      </c>
      <c r="C16" s="27" t="s">
        <v>20</v>
      </c>
      <c r="D16" s="27" t="s">
        <v>21</v>
      </c>
      <c r="E16" s="27" t="s">
        <v>32</v>
      </c>
      <c r="F16" s="26" t="s">
        <v>12</v>
      </c>
      <c r="G16" s="30"/>
      <c r="H16" s="24">
        <f t="shared" si="1"/>
        <v>5745</v>
      </c>
      <c r="I16" s="24">
        <f t="shared" si="1"/>
        <v>0</v>
      </c>
      <c r="J16" s="24">
        <f t="shared" si="0"/>
        <v>5745</v>
      </c>
    </row>
    <row r="17" spans="1:10" s="2" customFormat="1" ht="25.5" x14ac:dyDescent="0.2">
      <c r="A17" s="25" t="s">
        <v>13</v>
      </c>
      <c r="B17" s="26" t="s">
        <v>30</v>
      </c>
      <c r="C17" s="27" t="s">
        <v>20</v>
      </c>
      <c r="D17" s="27" t="s">
        <v>21</v>
      </c>
      <c r="E17" s="27" t="s">
        <v>32</v>
      </c>
      <c r="F17" s="26" t="s">
        <v>14</v>
      </c>
      <c r="G17" s="30"/>
      <c r="H17" s="24">
        <f t="shared" si="1"/>
        <v>5745</v>
      </c>
      <c r="I17" s="24">
        <f t="shared" si="1"/>
        <v>0</v>
      </c>
      <c r="J17" s="24">
        <f t="shared" si="0"/>
        <v>5745</v>
      </c>
    </row>
    <row r="18" spans="1:10" s="2" customFormat="1" ht="12.75" x14ac:dyDescent="0.2">
      <c r="A18" s="25" t="s">
        <v>23</v>
      </c>
      <c r="B18" s="26" t="s">
        <v>30</v>
      </c>
      <c r="C18" s="27" t="s">
        <v>20</v>
      </c>
      <c r="D18" s="27" t="s">
        <v>21</v>
      </c>
      <c r="E18" s="27" t="s">
        <v>32</v>
      </c>
      <c r="F18" s="27" t="s">
        <v>14</v>
      </c>
      <c r="G18" s="28" t="s">
        <v>9</v>
      </c>
      <c r="H18" s="24">
        <f>H20+H22+H24++H26+H28+H30</f>
        <v>5745</v>
      </c>
      <c r="I18" s="24">
        <f>I20+I22+I24++I26+I28+I30</f>
        <v>0</v>
      </c>
      <c r="J18" s="24">
        <f t="shared" si="0"/>
        <v>5745</v>
      </c>
    </row>
    <row r="19" spans="1:10" s="2" customFormat="1" ht="38.25" x14ac:dyDescent="0.2">
      <c r="A19" s="44" t="s">
        <v>41</v>
      </c>
      <c r="B19" s="26" t="s">
        <v>30</v>
      </c>
      <c r="C19" s="27" t="s">
        <v>20</v>
      </c>
      <c r="D19" s="27" t="s">
        <v>21</v>
      </c>
      <c r="E19" s="27" t="s">
        <v>32</v>
      </c>
      <c r="F19" s="27" t="s">
        <v>14</v>
      </c>
      <c r="G19" s="28"/>
      <c r="H19" s="24">
        <f>H20</f>
        <v>162</v>
      </c>
      <c r="I19" s="24">
        <f>I20</f>
        <v>0</v>
      </c>
      <c r="J19" s="24">
        <f t="shared" si="0"/>
        <v>162</v>
      </c>
    </row>
    <row r="20" spans="1:10" s="2" customFormat="1" ht="12.75" x14ac:dyDescent="0.2">
      <c r="A20" s="25" t="s">
        <v>23</v>
      </c>
      <c r="B20" s="26" t="s">
        <v>30</v>
      </c>
      <c r="C20" s="27" t="s">
        <v>20</v>
      </c>
      <c r="D20" s="27" t="s">
        <v>21</v>
      </c>
      <c r="E20" s="27" t="s">
        <v>32</v>
      </c>
      <c r="F20" s="27" t="s">
        <v>14</v>
      </c>
      <c r="G20" s="28" t="s">
        <v>9</v>
      </c>
      <c r="H20" s="24">
        <v>162</v>
      </c>
      <c r="I20" s="24">
        <v>0</v>
      </c>
      <c r="J20" s="24">
        <f t="shared" si="0"/>
        <v>162</v>
      </c>
    </row>
    <row r="21" spans="1:10" s="2" customFormat="1" ht="54.75" customHeight="1" x14ac:dyDescent="0.2">
      <c r="A21" s="44" t="s">
        <v>65</v>
      </c>
      <c r="B21" s="26" t="s">
        <v>30</v>
      </c>
      <c r="C21" s="27" t="s">
        <v>20</v>
      </c>
      <c r="D21" s="27" t="s">
        <v>21</v>
      </c>
      <c r="E21" s="27" t="s">
        <v>32</v>
      </c>
      <c r="F21" s="27" t="s">
        <v>14</v>
      </c>
      <c r="G21" s="28"/>
      <c r="H21" s="24">
        <f>H22</f>
        <v>1000</v>
      </c>
      <c r="I21" s="24">
        <f>I22</f>
        <v>0</v>
      </c>
      <c r="J21" s="24">
        <f t="shared" si="0"/>
        <v>1000</v>
      </c>
    </row>
    <row r="22" spans="1:10" s="2" customFormat="1" ht="12.75" x14ac:dyDescent="0.2">
      <c r="A22" s="25" t="s">
        <v>23</v>
      </c>
      <c r="B22" s="26" t="s">
        <v>30</v>
      </c>
      <c r="C22" s="27" t="s">
        <v>20</v>
      </c>
      <c r="D22" s="27" t="s">
        <v>21</v>
      </c>
      <c r="E22" s="27" t="s">
        <v>32</v>
      </c>
      <c r="F22" s="27" t="s">
        <v>14</v>
      </c>
      <c r="G22" s="28" t="s">
        <v>9</v>
      </c>
      <c r="H22" s="24">
        <v>1000</v>
      </c>
      <c r="I22" s="24">
        <v>0</v>
      </c>
      <c r="J22" s="24">
        <f t="shared" si="0"/>
        <v>1000</v>
      </c>
    </row>
    <row r="23" spans="1:10" s="2" customFormat="1" ht="25.5" x14ac:dyDescent="0.2">
      <c r="A23" s="44" t="s">
        <v>42</v>
      </c>
      <c r="B23" s="26" t="s">
        <v>30</v>
      </c>
      <c r="C23" s="27" t="s">
        <v>20</v>
      </c>
      <c r="D23" s="27" t="s">
        <v>21</v>
      </c>
      <c r="E23" s="27" t="s">
        <v>32</v>
      </c>
      <c r="F23" s="27" t="s">
        <v>14</v>
      </c>
      <c r="G23" s="28"/>
      <c r="H23" s="24">
        <f>H24</f>
        <v>450</v>
      </c>
      <c r="I23" s="24">
        <f>I24</f>
        <v>0</v>
      </c>
      <c r="J23" s="24">
        <f t="shared" si="0"/>
        <v>450</v>
      </c>
    </row>
    <row r="24" spans="1:10" s="2" customFormat="1" ht="12.75" x14ac:dyDescent="0.2">
      <c r="A24" s="25" t="s">
        <v>23</v>
      </c>
      <c r="B24" s="26" t="s">
        <v>30</v>
      </c>
      <c r="C24" s="27" t="s">
        <v>20</v>
      </c>
      <c r="D24" s="27" t="s">
        <v>21</v>
      </c>
      <c r="E24" s="27" t="s">
        <v>32</v>
      </c>
      <c r="F24" s="27" t="s">
        <v>14</v>
      </c>
      <c r="G24" s="28" t="s">
        <v>9</v>
      </c>
      <c r="H24" s="24">
        <v>450</v>
      </c>
      <c r="I24" s="24">
        <v>0</v>
      </c>
      <c r="J24" s="24">
        <f t="shared" si="0"/>
        <v>450</v>
      </c>
    </row>
    <row r="25" spans="1:10" s="2" customFormat="1" ht="25.5" x14ac:dyDescent="0.2">
      <c r="A25" s="44" t="s">
        <v>60</v>
      </c>
      <c r="B25" s="26" t="s">
        <v>30</v>
      </c>
      <c r="C25" s="27" t="s">
        <v>20</v>
      </c>
      <c r="D25" s="27" t="s">
        <v>21</v>
      </c>
      <c r="E25" s="27" t="s">
        <v>32</v>
      </c>
      <c r="F25" s="27" t="s">
        <v>14</v>
      </c>
      <c r="G25" s="30"/>
      <c r="H25" s="46">
        <f>H26</f>
        <v>233</v>
      </c>
      <c r="I25" s="46">
        <f>I26</f>
        <v>0</v>
      </c>
      <c r="J25" s="24">
        <f t="shared" si="0"/>
        <v>233</v>
      </c>
    </row>
    <row r="26" spans="1:10" s="2" customFormat="1" ht="12.75" x14ac:dyDescent="0.2">
      <c r="A26" s="25" t="s">
        <v>23</v>
      </c>
      <c r="B26" s="26" t="s">
        <v>30</v>
      </c>
      <c r="C26" s="27" t="s">
        <v>20</v>
      </c>
      <c r="D26" s="27" t="s">
        <v>21</v>
      </c>
      <c r="E26" s="27" t="s">
        <v>32</v>
      </c>
      <c r="F26" s="27" t="s">
        <v>14</v>
      </c>
      <c r="G26" s="30" t="s">
        <v>9</v>
      </c>
      <c r="H26" s="24">
        <v>233</v>
      </c>
      <c r="I26" s="24">
        <f>I27+I28</f>
        <v>0</v>
      </c>
      <c r="J26" s="24">
        <f t="shared" si="0"/>
        <v>233</v>
      </c>
    </row>
    <row r="27" spans="1:10" s="2" customFormat="1" ht="12.75" x14ac:dyDescent="0.2">
      <c r="A27" s="44" t="s">
        <v>66</v>
      </c>
      <c r="B27" s="26" t="s">
        <v>30</v>
      </c>
      <c r="C27" s="27" t="s">
        <v>20</v>
      </c>
      <c r="D27" s="27" t="s">
        <v>21</v>
      </c>
      <c r="E27" s="27" t="s">
        <v>32</v>
      </c>
      <c r="F27" s="27" t="s">
        <v>14</v>
      </c>
      <c r="G27" s="30"/>
      <c r="H27" s="46">
        <f>H28</f>
        <v>2500</v>
      </c>
      <c r="I27" s="46">
        <f>I28</f>
        <v>0</v>
      </c>
      <c r="J27" s="24">
        <f t="shared" si="0"/>
        <v>2500</v>
      </c>
    </row>
    <row r="28" spans="1:10" s="2" customFormat="1" ht="12.75" x14ac:dyDescent="0.2">
      <c r="A28" s="25" t="s">
        <v>23</v>
      </c>
      <c r="B28" s="26" t="s">
        <v>30</v>
      </c>
      <c r="C28" s="27" t="s">
        <v>20</v>
      </c>
      <c r="D28" s="27" t="s">
        <v>21</v>
      </c>
      <c r="E28" s="27" t="s">
        <v>32</v>
      </c>
      <c r="F28" s="27" t="s">
        <v>14</v>
      </c>
      <c r="G28" s="30" t="s">
        <v>9</v>
      </c>
      <c r="H28" s="24">
        <v>2500</v>
      </c>
      <c r="I28" s="24">
        <v>0</v>
      </c>
      <c r="J28" s="24">
        <f t="shared" si="0"/>
        <v>2500</v>
      </c>
    </row>
    <row r="29" spans="1:10" s="2" customFormat="1" ht="25.5" x14ac:dyDescent="0.2">
      <c r="A29" s="44" t="s">
        <v>67</v>
      </c>
      <c r="B29" s="26" t="s">
        <v>30</v>
      </c>
      <c r="C29" s="27" t="s">
        <v>20</v>
      </c>
      <c r="D29" s="27" t="s">
        <v>21</v>
      </c>
      <c r="E29" s="27" t="s">
        <v>32</v>
      </c>
      <c r="F29" s="27" t="s">
        <v>14</v>
      </c>
      <c r="G29" s="30"/>
      <c r="H29" s="46">
        <f>H30</f>
        <v>1400</v>
      </c>
      <c r="I29" s="46">
        <f>I30</f>
        <v>0</v>
      </c>
      <c r="J29" s="24">
        <f t="shared" si="0"/>
        <v>1400</v>
      </c>
    </row>
    <row r="30" spans="1:10" s="2" customFormat="1" ht="12.75" x14ac:dyDescent="0.2">
      <c r="A30" s="25" t="s">
        <v>23</v>
      </c>
      <c r="B30" s="26" t="s">
        <v>30</v>
      </c>
      <c r="C30" s="27" t="s">
        <v>20</v>
      </c>
      <c r="D30" s="27" t="s">
        <v>21</v>
      </c>
      <c r="E30" s="27" t="s">
        <v>32</v>
      </c>
      <c r="F30" s="27" t="s">
        <v>14</v>
      </c>
      <c r="G30" s="30" t="s">
        <v>9</v>
      </c>
      <c r="H30" s="24">
        <v>1400</v>
      </c>
      <c r="I30" s="24">
        <v>0</v>
      </c>
      <c r="J30" s="24">
        <f t="shared" si="0"/>
        <v>1400</v>
      </c>
    </row>
    <row r="31" spans="1:10" s="2" customFormat="1" ht="12.75" x14ac:dyDescent="0.2">
      <c r="A31" s="25" t="s">
        <v>33</v>
      </c>
      <c r="B31" s="26" t="s">
        <v>30</v>
      </c>
      <c r="C31" s="27" t="s">
        <v>20</v>
      </c>
      <c r="D31" s="27" t="s">
        <v>21</v>
      </c>
      <c r="E31" s="27" t="s">
        <v>63</v>
      </c>
      <c r="F31" s="31"/>
      <c r="G31" s="32"/>
      <c r="H31" s="24">
        <f t="shared" ref="H31:I35" si="2">H32</f>
        <v>509312</v>
      </c>
      <c r="I31" s="24">
        <f t="shared" si="2"/>
        <v>0</v>
      </c>
      <c r="J31" s="24">
        <f t="shared" si="0"/>
        <v>509312</v>
      </c>
    </row>
    <row r="32" spans="1:10" s="2" customFormat="1" ht="12.75" x14ac:dyDescent="0.2">
      <c r="A32" s="25" t="s">
        <v>34</v>
      </c>
      <c r="B32" s="26" t="s">
        <v>30</v>
      </c>
      <c r="C32" s="27" t="s">
        <v>20</v>
      </c>
      <c r="D32" s="27" t="s">
        <v>21</v>
      </c>
      <c r="E32" s="27" t="s">
        <v>63</v>
      </c>
      <c r="F32" s="31"/>
      <c r="G32" s="32"/>
      <c r="H32" s="24">
        <f t="shared" si="2"/>
        <v>509312</v>
      </c>
      <c r="I32" s="24">
        <f t="shared" si="2"/>
        <v>0</v>
      </c>
      <c r="J32" s="24">
        <f t="shared" si="0"/>
        <v>509312</v>
      </c>
    </row>
    <row r="33" spans="1:10" s="2" customFormat="1" ht="25.5" x14ac:dyDescent="0.2">
      <c r="A33" s="25" t="s">
        <v>35</v>
      </c>
      <c r="B33" s="26" t="s">
        <v>30</v>
      </c>
      <c r="C33" s="27" t="s">
        <v>20</v>
      </c>
      <c r="D33" s="27" t="s">
        <v>21</v>
      </c>
      <c r="E33" s="27" t="s">
        <v>63</v>
      </c>
      <c r="F33" s="27"/>
      <c r="G33" s="28"/>
      <c r="H33" s="24">
        <f t="shared" si="2"/>
        <v>509312</v>
      </c>
      <c r="I33" s="24">
        <f t="shared" si="2"/>
        <v>0</v>
      </c>
      <c r="J33" s="24">
        <f t="shared" si="0"/>
        <v>509312</v>
      </c>
    </row>
    <row r="34" spans="1:10" s="2" customFormat="1" ht="12.75" x14ac:dyDescent="0.2">
      <c r="A34" s="25" t="s">
        <v>22</v>
      </c>
      <c r="B34" s="26" t="s">
        <v>30</v>
      </c>
      <c r="C34" s="27" t="s">
        <v>20</v>
      </c>
      <c r="D34" s="27" t="s">
        <v>21</v>
      </c>
      <c r="E34" s="27" t="s">
        <v>63</v>
      </c>
      <c r="F34" s="26" t="s">
        <v>10</v>
      </c>
      <c r="G34" s="30"/>
      <c r="H34" s="24">
        <f t="shared" si="2"/>
        <v>509312</v>
      </c>
      <c r="I34" s="24">
        <f t="shared" si="2"/>
        <v>0</v>
      </c>
      <c r="J34" s="24">
        <f t="shared" si="0"/>
        <v>509312</v>
      </c>
    </row>
    <row r="35" spans="1:10" s="2" customFormat="1" ht="12.75" x14ac:dyDescent="0.2">
      <c r="A35" s="25" t="s">
        <v>11</v>
      </c>
      <c r="B35" s="26" t="s">
        <v>30</v>
      </c>
      <c r="C35" s="27" t="s">
        <v>20</v>
      </c>
      <c r="D35" s="27" t="s">
        <v>21</v>
      </c>
      <c r="E35" s="27" t="s">
        <v>63</v>
      </c>
      <c r="F35" s="26" t="s">
        <v>12</v>
      </c>
      <c r="G35" s="30"/>
      <c r="H35" s="24">
        <f t="shared" si="2"/>
        <v>509312</v>
      </c>
      <c r="I35" s="24">
        <f t="shared" si="2"/>
        <v>0</v>
      </c>
      <c r="J35" s="46">
        <f t="shared" si="0"/>
        <v>509312</v>
      </c>
    </row>
    <row r="36" spans="1:10" s="2" customFormat="1" ht="25.5" x14ac:dyDescent="0.2">
      <c r="A36" s="25" t="s">
        <v>13</v>
      </c>
      <c r="B36" s="26" t="s">
        <v>30</v>
      </c>
      <c r="C36" s="27" t="s">
        <v>20</v>
      </c>
      <c r="D36" s="27" t="s">
        <v>21</v>
      </c>
      <c r="E36" s="27" t="s">
        <v>63</v>
      </c>
      <c r="F36" s="26" t="s">
        <v>14</v>
      </c>
      <c r="G36" s="30"/>
      <c r="H36" s="24">
        <f>H37</f>
        <v>509312</v>
      </c>
      <c r="I36" s="24">
        <f>I38</f>
        <v>0</v>
      </c>
      <c r="J36" s="24">
        <f t="shared" si="0"/>
        <v>509312</v>
      </c>
    </row>
    <row r="37" spans="1:10" s="2" customFormat="1" ht="12.75" x14ac:dyDescent="0.2">
      <c r="A37" s="25" t="s">
        <v>43</v>
      </c>
      <c r="B37" s="26" t="s">
        <v>30</v>
      </c>
      <c r="C37" s="27" t="s">
        <v>20</v>
      </c>
      <c r="D37" s="27" t="s">
        <v>21</v>
      </c>
      <c r="E37" s="27" t="s">
        <v>63</v>
      </c>
      <c r="F37" s="27" t="s">
        <v>14</v>
      </c>
      <c r="G37" s="28"/>
      <c r="H37" s="24">
        <f>H38+H39</f>
        <v>509312</v>
      </c>
      <c r="I37" s="24">
        <f>I38+I39</f>
        <v>0</v>
      </c>
      <c r="J37" s="46">
        <f t="shared" si="0"/>
        <v>509312</v>
      </c>
    </row>
    <row r="38" spans="1:10" s="2" customFormat="1" ht="12.75" x14ac:dyDescent="0.2">
      <c r="A38" s="25" t="s">
        <v>23</v>
      </c>
      <c r="B38" s="26" t="s">
        <v>30</v>
      </c>
      <c r="C38" s="27" t="s">
        <v>20</v>
      </c>
      <c r="D38" s="27" t="s">
        <v>21</v>
      </c>
      <c r="E38" s="27" t="s">
        <v>63</v>
      </c>
      <c r="F38" s="27" t="s">
        <v>14</v>
      </c>
      <c r="G38" s="28" t="s">
        <v>9</v>
      </c>
      <c r="H38" s="24">
        <v>13332</v>
      </c>
      <c r="I38" s="24">
        <v>0</v>
      </c>
      <c r="J38" s="24">
        <f t="shared" si="0"/>
        <v>13332</v>
      </c>
    </row>
    <row r="39" spans="1:10" s="2" customFormat="1" ht="12.75" x14ac:dyDescent="0.2">
      <c r="A39" s="25" t="s">
        <v>73</v>
      </c>
      <c r="B39" s="26" t="s">
        <v>30</v>
      </c>
      <c r="C39" s="27" t="s">
        <v>20</v>
      </c>
      <c r="D39" s="27" t="s">
        <v>21</v>
      </c>
      <c r="E39" s="27" t="s">
        <v>63</v>
      </c>
      <c r="F39" s="27" t="s">
        <v>14</v>
      </c>
      <c r="G39" s="28" t="s">
        <v>74</v>
      </c>
      <c r="H39" s="24">
        <v>495980</v>
      </c>
      <c r="I39" s="24">
        <v>0</v>
      </c>
      <c r="J39" s="24">
        <f t="shared" si="0"/>
        <v>495980</v>
      </c>
    </row>
    <row r="40" spans="1:10" s="2" customFormat="1" ht="12.75" x14ac:dyDescent="0.2">
      <c r="A40" s="11" t="s">
        <v>56</v>
      </c>
      <c r="B40" s="20" t="s">
        <v>30</v>
      </c>
      <c r="C40" s="21" t="s">
        <v>15</v>
      </c>
      <c r="D40" s="21" t="s">
        <v>16</v>
      </c>
      <c r="E40" s="20"/>
      <c r="F40" s="21"/>
      <c r="G40" s="33"/>
      <c r="H40" s="49">
        <f>H41+H42</f>
        <v>324651.5</v>
      </c>
      <c r="I40" s="49">
        <f>I41+I42</f>
        <v>0</v>
      </c>
      <c r="J40" s="68">
        <f t="shared" si="0"/>
        <v>324651.5</v>
      </c>
    </row>
    <row r="41" spans="1:10" s="2" customFormat="1" ht="12.75" x14ac:dyDescent="0.2">
      <c r="A41" s="29" t="s">
        <v>23</v>
      </c>
      <c r="B41" s="26" t="s">
        <v>30</v>
      </c>
      <c r="C41" s="27" t="s">
        <v>15</v>
      </c>
      <c r="D41" s="27" t="s">
        <v>16</v>
      </c>
      <c r="E41" s="26" t="s">
        <v>62</v>
      </c>
      <c r="F41" s="21"/>
      <c r="G41" s="28" t="s">
        <v>9</v>
      </c>
      <c r="H41" s="24">
        <f>H46+H59+H71</f>
        <v>13025</v>
      </c>
      <c r="I41" s="24">
        <v>0</v>
      </c>
      <c r="J41" s="24">
        <f t="shared" si="0"/>
        <v>13025</v>
      </c>
    </row>
    <row r="42" spans="1:10" s="2" customFormat="1" ht="12.75" x14ac:dyDescent="0.2">
      <c r="A42" s="29" t="s">
        <v>73</v>
      </c>
      <c r="B42" s="26" t="s">
        <v>30</v>
      </c>
      <c r="C42" s="27" t="s">
        <v>15</v>
      </c>
      <c r="D42" s="27" t="s">
        <v>16</v>
      </c>
      <c r="E42" s="26" t="s">
        <v>62</v>
      </c>
      <c r="F42" s="21"/>
      <c r="G42" s="28" t="s">
        <v>74</v>
      </c>
      <c r="H42" s="24">
        <f>H65+H75</f>
        <v>311626.5</v>
      </c>
      <c r="I42" s="24">
        <v>0</v>
      </c>
      <c r="J42" s="24">
        <f t="shared" si="0"/>
        <v>311626.5</v>
      </c>
    </row>
    <row r="43" spans="1:10" s="2" customFormat="1" ht="12.75" x14ac:dyDescent="0.2">
      <c r="A43" s="25" t="s">
        <v>22</v>
      </c>
      <c r="B43" s="26" t="s">
        <v>30</v>
      </c>
      <c r="C43" s="27" t="s">
        <v>15</v>
      </c>
      <c r="D43" s="27" t="s">
        <v>16</v>
      </c>
      <c r="E43" s="27" t="s">
        <v>24</v>
      </c>
      <c r="F43" s="26" t="s">
        <v>10</v>
      </c>
      <c r="G43" s="30"/>
      <c r="H43" s="24">
        <f t="shared" ref="H43:I45" si="3">H44</f>
        <v>9644</v>
      </c>
      <c r="I43" s="24">
        <f t="shared" si="3"/>
        <v>0</v>
      </c>
      <c r="J43" s="46">
        <f t="shared" si="0"/>
        <v>9644</v>
      </c>
    </row>
    <row r="44" spans="1:10" s="2" customFormat="1" ht="12.75" x14ac:dyDescent="0.2">
      <c r="A44" s="25" t="s">
        <v>11</v>
      </c>
      <c r="B44" s="26" t="s">
        <v>30</v>
      </c>
      <c r="C44" s="27" t="s">
        <v>15</v>
      </c>
      <c r="D44" s="27" t="s">
        <v>16</v>
      </c>
      <c r="E44" s="27" t="s">
        <v>24</v>
      </c>
      <c r="F44" s="26" t="s">
        <v>12</v>
      </c>
      <c r="G44" s="30"/>
      <c r="H44" s="24">
        <f t="shared" si="3"/>
        <v>9644</v>
      </c>
      <c r="I44" s="24">
        <f t="shared" si="3"/>
        <v>0</v>
      </c>
      <c r="J44" s="24">
        <f t="shared" si="0"/>
        <v>9644</v>
      </c>
    </row>
    <row r="45" spans="1:10" s="2" customFormat="1" ht="25.5" x14ac:dyDescent="0.2">
      <c r="A45" s="25" t="s">
        <v>13</v>
      </c>
      <c r="B45" s="26" t="s">
        <v>30</v>
      </c>
      <c r="C45" s="27" t="s">
        <v>15</v>
      </c>
      <c r="D45" s="27" t="s">
        <v>16</v>
      </c>
      <c r="E45" s="27" t="s">
        <v>24</v>
      </c>
      <c r="F45" s="26" t="s">
        <v>14</v>
      </c>
      <c r="G45" s="30"/>
      <c r="H45" s="24">
        <f t="shared" si="3"/>
        <v>9644</v>
      </c>
      <c r="I45" s="24">
        <f t="shared" si="3"/>
        <v>0</v>
      </c>
      <c r="J45" s="24">
        <f t="shared" si="0"/>
        <v>9644</v>
      </c>
    </row>
    <row r="46" spans="1:10" s="2" customFormat="1" ht="12.75" x14ac:dyDescent="0.2">
      <c r="A46" s="25" t="s">
        <v>23</v>
      </c>
      <c r="B46" s="26" t="s">
        <v>30</v>
      </c>
      <c r="C46" s="27" t="s">
        <v>15</v>
      </c>
      <c r="D46" s="27" t="s">
        <v>16</v>
      </c>
      <c r="E46" s="27" t="s">
        <v>24</v>
      </c>
      <c r="F46" s="27" t="s">
        <v>14</v>
      </c>
      <c r="G46" s="28" t="s">
        <v>9</v>
      </c>
      <c r="H46" s="24">
        <f>H48+H50+H52</f>
        <v>9644</v>
      </c>
      <c r="I46" s="46">
        <f>I47+I48</f>
        <v>0</v>
      </c>
      <c r="J46" s="46">
        <f t="shared" si="0"/>
        <v>9644</v>
      </c>
    </row>
    <row r="47" spans="1:10" s="2" customFormat="1" ht="58.5" customHeight="1" x14ac:dyDescent="0.2">
      <c r="A47" s="44" t="s">
        <v>65</v>
      </c>
      <c r="B47" s="26" t="s">
        <v>30</v>
      </c>
      <c r="C47" s="27" t="s">
        <v>15</v>
      </c>
      <c r="D47" s="27" t="s">
        <v>16</v>
      </c>
      <c r="E47" s="27" t="s">
        <v>24</v>
      </c>
      <c r="F47" s="26" t="s">
        <v>14</v>
      </c>
      <c r="G47" s="30"/>
      <c r="H47" s="24">
        <f>H48</f>
        <v>229</v>
      </c>
      <c r="I47" s="24">
        <f>I48</f>
        <v>0</v>
      </c>
      <c r="J47" s="24">
        <f t="shared" si="0"/>
        <v>229</v>
      </c>
    </row>
    <row r="48" spans="1:10" s="2" customFormat="1" ht="12.75" x14ac:dyDescent="0.2">
      <c r="A48" s="25" t="s">
        <v>23</v>
      </c>
      <c r="B48" s="26" t="s">
        <v>30</v>
      </c>
      <c r="C48" s="27" t="s">
        <v>15</v>
      </c>
      <c r="D48" s="27" t="s">
        <v>16</v>
      </c>
      <c r="E48" s="27" t="s">
        <v>24</v>
      </c>
      <c r="F48" s="27" t="s">
        <v>14</v>
      </c>
      <c r="G48" s="28" t="s">
        <v>9</v>
      </c>
      <c r="H48" s="24">
        <v>229</v>
      </c>
      <c r="I48" s="24">
        <v>0</v>
      </c>
      <c r="J48" s="24">
        <f t="shared" si="0"/>
        <v>229</v>
      </c>
    </row>
    <row r="49" spans="1:10" s="2" customFormat="1" ht="12.75" x14ac:dyDescent="0.2">
      <c r="A49" s="44" t="s">
        <v>45</v>
      </c>
      <c r="B49" s="26" t="s">
        <v>30</v>
      </c>
      <c r="C49" s="27" t="s">
        <v>15</v>
      </c>
      <c r="D49" s="27" t="s">
        <v>16</v>
      </c>
      <c r="E49" s="27" t="s">
        <v>24</v>
      </c>
      <c r="F49" s="26" t="s">
        <v>14</v>
      </c>
      <c r="G49" s="30"/>
      <c r="H49" s="24">
        <f>H50</f>
        <v>5000</v>
      </c>
      <c r="I49" s="24">
        <f>I50</f>
        <v>0</v>
      </c>
      <c r="J49" s="24">
        <f t="shared" si="0"/>
        <v>5000</v>
      </c>
    </row>
    <row r="50" spans="1:10" s="2" customFormat="1" ht="12.75" x14ac:dyDescent="0.2">
      <c r="A50" s="25" t="s">
        <v>23</v>
      </c>
      <c r="B50" s="26" t="s">
        <v>30</v>
      </c>
      <c r="C50" s="27" t="s">
        <v>15</v>
      </c>
      <c r="D50" s="27" t="s">
        <v>16</v>
      </c>
      <c r="E50" s="27" t="s">
        <v>24</v>
      </c>
      <c r="F50" s="27" t="s">
        <v>14</v>
      </c>
      <c r="G50" s="28" t="s">
        <v>9</v>
      </c>
      <c r="H50" s="24">
        <v>5000</v>
      </c>
      <c r="I50" s="24">
        <f t="shared" ref="I50:I52" si="4">I51</f>
        <v>0</v>
      </c>
      <c r="J50" s="24">
        <f t="shared" si="0"/>
        <v>5000</v>
      </c>
    </row>
    <row r="51" spans="1:10" s="2" customFormat="1" ht="38.25" x14ac:dyDescent="0.2">
      <c r="A51" s="44" t="s">
        <v>41</v>
      </c>
      <c r="B51" s="26" t="s">
        <v>30</v>
      </c>
      <c r="C51" s="27" t="s">
        <v>15</v>
      </c>
      <c r="D51" s="27" t="s">
        <v>16</v>
      </c>
      <c r="E51" s="27" t="s">
        <v>24</v>
      </c>
      <c r="F51" s="26" t="s">
        <v>14</v>
      </c>
      <c r="G51" s="30"/>
      <c r="H51" s="24">
        <f>H52</f>
        <v>4415</v>
      </c>
      <c r="I51" s="24">
        <f>I52</f>
        <v>0</v>
      </c>
      <c r="J51" s="24">
        <f t="shared" si="0"/>
        <v>4415</v>
      </c>
    </row>
    <row r="52" spans="1:10" s="2" customFormat="1" ht="12.75" x14ac:dyDescent="0.2">
      <c r="A52" s="25" t="s">
        <v>23</v>
      </c>
      <c r="B52" s="26" t="s">
        <v>30</v>
      </c>
      <c r="C52" s="27" t="s">
        <v>15</v>
      </c>
      <c r="D52" s="27" t="s">
        <v>16</v>
      </c>
      <c r="E52" s="27" t="s">
        <v>24</v>
      </c>
      <c r="F52" s="27" t="s">
        <v>14</v>
      </c>
      <c r="G52" s="28" t="s">
        <v>9</v>
      </c>
      <c r="H52" s="24">
        <v>4415</v>
      </c>
      <c r="I52" s="24">
        <f t="shared" si="4"/>
        <v>0</v>
      </c>
      <c r="J52" s="24">
        <f t="shared" si="0"/>
        <v>4415</v>
      </c>
    </row>
    <row r="53" spans="1:10" ht="12.75" x14ac:dyDescent="0.2">
      <c r="A53" s="29" t="s">
        <v>46</v>
      </c>
      <c r="B53" s="26" t="s">
        <v>30</v>
      </c>
      <c r="C53" s="27" t="s">
        <v>15</v>
      </c>
      <c r="D53" s="27" t="s">
        <v>16</v>
      </c>
      <c r="E53" s="26" t="s">
        <v>47</v>
      </c>
      <c r="F53" s="31"/>
      <c r="G53" s="32"/>
      <c r="H53" s="24">
        <f t="shared" ref="H53:I55" si="5">H54</f>
        <v>1939</v>
      </c>
      <c r="I53" s="24">
        <f t="shared" si="5"/>
        <v>0</v>
      </c>
      <c r="J53" s="24">
        <f t="shared" si="0"/>
        <v>1939</v>
      </c>
    </row>
    <row r="54" spans="1:10" ht="12.75" x14ac:dyDescent="0.2">
      <c r="A54" s="29" t="s">
        <v>51</v>
      </c>
      <c r="B54" s="26" t="s">
        <v>30</v>
      </c>
      <c r="C54" s="27" t="s">
        <v>15</v>
      </c>
      <c r="D54" s="27" t="s">
        <v>16</v>
      </c>
      <c r="E54" s="26" t="s">
        <v>52</v>
      </c>
      <c r="F54" s="31"/>
      <c r="G54" s="32"/>
      <c r="H54" s="24">
        <f t="shared" si="5"/>
        <v>1939</v>
      </c>
      <c r="I54" s="24">
        <f t="shared" si="5"/>
        <v>0</v>
      </c>
      <c r="J54" s="24">
        <f t="shared" si="0"/>
        <v>1939</v>
      </c>
    </row>
    <row r="55" spans="1:10" ht="25.5" x14ac:dyDescent="0.2">
      <c r="A55" s="29" t="s">
        <v>53</v>
      </c>
      <c r="B55" s="26" t="s">
        <v>30</v>
      </c>
      <c r="C55" s="27" t="s">
        <v>15</v>
      </c>
      <c r="D55" s="27" t="s">
        <v>16</v>
      </c>
      <c r="E55" s="26" t="s">
        <v>54</v>
      </c>
      <c r="F55" s="31"/>
      <c r="G55" s="32"/>
      <c r="H55" s="24">
        <f t="shared" si="5"/>
        <v>1939</v>
      </c>
      <c r="I55" s="24">
        <f t="shared" si="5"/>
        <v>0</v>
      </c>
      <c r="J55" s="24">
        <f t="shared" si="0"/>
        <v>1939</v>
      </c>
    </row>
    <row r="56" spans="1:10" ht="12.75" x14ac:dyDescent="0.2">
      <c r="A56" s="29" t="s">
        <v>22</v>
      </c>
      <c r="B56" s="26" t="s">
        <v>30</v>
      </c>
      <c r="C56" s="27" t="s">
        <v>15</v>
      </c>
      <c r="D56" s="27" t="s">
        <v>16</v>
      </c>
      <c r="E56" s="26" t="s">
        <v>54</v>
      </c>
      <c r="F56" s="26" t="s">
        <v>10</v>
      </c>
      <c r="G56" s="30"/>
      <c r="H56" s="24">
        <f>H59</f>
        <v>1939</v>
      </c>
      <c r="I56" s="24">
        <f>I59</f>
        <v>0</v>
      </c>
      <c r="J56" s="24">
        <f t="shared" si="0"/>
        <v>1939</v>
      </c>
    </row>
    <row r="57" spans="1:10" ht="12.75" x14ac:dyDescent="0.2">
      <c r="A57" s="29" t="s">
        <v>11</v>
      </c>
      <c r="B57" s="26" t="s">
        <v>30</v>
      </c>
      <c r="C57" s="27" t="s">
        <v>15</v>
      </c>
      <c r="D57" s="27" t="s">
        <v>16</v>
      </c>
      <c r="E57" s="26" t="s">
        <v>54</v>
      </c>
      <c r="F57" s="26" t="s">
        <v>12</v>
      </c>
      <c r="G57" s="30"/>
      <c r="H57" s="24">
        <f t="shared" ref="H57:I57" si="6">H58</f>
        <v>1939</v>
      </c>
      <c r="I57" s="24">
        <f t="shared" si="6"/>
        <v>0</v>
      </c>
      <c r="J57" s="24">
        <f t="shared" si="0"/>
        <v>1939</v>
      </c>
    </row>
    <row r="58" spans="1:10" ht="25.5" x14ac:dyDescent="0.2">
      <c r="A58" s="29" t="s">
        <v>13</v>
      </c>
      <c r="B58" s="26" t="s">
        <v>30</v>
      </c>
      <c r="C58" s="27" t="s">
        <v>15</v>
      </c>
      <c r="D58" s="27" t="s">
        <v>16</v>
      </c>
      <c r="E58" s="26" t="s">
        <v>54</v>
      </c>
      <c r="F58" s="26" t="s">
        <v>14</v>
      </c>
      <c r="G58" s="30"/>
      <c r="H58" s="24">
        <f>H59</f>
        <v>1939</v>
      </c>
      <c r="I58" s="24">
        <f>I59</f>
        <v>0</v>
      </c>
      <c r="J58" s="24">
        <f t="shared" si="0"/>
        <v>1939</v>
      </c>
    </row>
    <row r="59" spans="1:10" ht="12.75" x14ac:dyDescent="0.2">
      <c r="A59" s="29" t="s">
        <v>23</v>
      </c>
      <c r="B59" s="26" t="s">
        <v>30</v>
      </c>
      <c r="C59" s="27" t="s">
        <v>15</v>
      </c>
      <c r="D59" s="27" t="s">
        <v>16</v>
      </c>
      <c r="E59" s="26" t="s">
        <v>54</v>
      </c>
      <c r="F59" s="27" t="s">
        <v>14</v>
      </c>
      <c r="G59" s="28" t="s">
        <v>9</v>
      </c>
      <c r="H59" s="24">
        <f>H64+H62</f>
        <v>1939</v>
      </c>
      <c r="I59" s="24">
        <v>0</v>
      </c>
      <c r="J59" s="24">
        <f t="shared" si="0"/>
        <v>1939</v>
      </c>
    </row>
    <row r="60" spans="1:10" ht="12.75" x14ac:dyDescent="0.2">
      <c r="A60" s="29" t="s">
        <v>73</v>
      </c>
      <c r="B60" s="26" t="s">
        <v>30</v>
      </c>
      <c r="C60" s="27" t="s">
        <v>15</v>
      </c>
      <c r="D60" s="27" t="s">
        <v>16</v>
      </c>
      <c r="E60" s="26" t="s">
        <v>54</v>
      </c>
      <c r="F60" s="27" t="s">
        <v>14</v>
      </c>
      <c r="G60" s="28" t="s">
        <v>74</v>
      </c>
      <c r="H60" s="24">
        <f>H65</f>
        <v>168887.3</v>
      </c>
      <c r="I60" s="24">
        <f t="shared" ref="I60:I62" si="7">I61</f>
        <v>0</v>
      </c>
      <c r="J60" s="24">
        <f t="shared" si="0"/>
        <v>168887.3</v>
      </c>
    </row>
    <row r="61" spans="1:10" s="2" customFormat="1" ht="25.5" x14ac:dyDescent="0.2">
      <c r="A61" s="44" t="s">
        <v>68</v>
      </c>
      <c r="B61" s="26" t="s">
        <v>30</v>
      </c>
      <c r="C61" s="27" t="s">
        <v>15</v>
      </c>
      <c r="D61" s="27" t="s">
        <v>16</v>
      </c>
      <c r="E61" s="26" t="s">
        <v>54</v>
      </c>
      <c r="F61" s="26" t="s">
        <v>14</v>
      </c>
      <c r="G61" s="30"/>
      <c r="H61" s="24">
        <f>H62</f>
        <v>466</v>
      </c>
      <c r="I61" s="24">
        <f>I62</f>
        <v>0</v>
      </c>
      <c r="J61" s="24">
        <f t="shared" si="0"/>
        <v>466</v>
      </c>
    </row>
    <row r="62" spans="1:10" s="2" customFormat="1" ht="12.75" x14ac:dyDescent="0.2">
      <c r="A62" s="25" t="s">
        <v>23</v>
      </c>
      <c r="B62" s="26" t="s">
        <v>30</v>
      </c>
      <c r="C62" s="27" t="s">
        <v>15</v>
      </c>
      <c r="D62" s="27" t="s">
        <v>16</v>
      </c>
      <c r="E62" s="26" t="s">
        <v>54</v>
      </c>
      <c r="F62" s="27" t="s">
        <v>14</v>
      </c>
      <c r="G62" s="28" t="s">
        <v>9</v>
      </c>
      <c r="H62" s="24">
        <v>466</v>
      </c>
      <c r="I62" s="24">
        <f t="shared" si="7"/>
        <v>0</v>
      </c>
      <c r="J62" s="24">
        <f t="shared" si="0"/>
        <v>466</v>
      </c>
    </row>
    <row r="63" spans="1:10" ht="51" x14ac:dyDescent="0.2">
      <c r="A63" s="44" t="s">
        <v>44</v>
      </c>
      <c r="B63" s="26" t="s">
        <v>30</v>
      </c>
      <c r="C63" s="27" t="s">
        <v>15</v>
      </c>
      <c r="D63" s="27" t="s">
        <v>16</v>
      </c>
      <c r="E63" s="26" t="s">
        <v>54</v>
      </c>
      <c r="F63" s="26" t="s">
        <v>14</v>
      </c>
      <c r="G63" s="30"/>
      <c r="H63" s="24">
        <f>H64+H65</f>
        <v>170360.3</v>
      </c>
      <c r="I63" s="24">
        <f>I64+I65</f>
        <v>0</v>
      </c>
      <c r="J63" s="24">
        <f t="shared" si="0"/>
        <v>170360.3</v>
      </c>
    </row>
    <row r="64" spans="1:10" ht="12.75" x14ac:dyDescent="0.2">
      <c r="A64" s="29" t="s">
        <v>23</v>
      </c>
      <c r="B64" s="26" t="s">
        <v>30</v>
      </c>
      <c r="C64" s="27" t="s">
        <v>15</v>
      </c>
      <c r="D64" s="27" t="s">
        <v>16</v>
      </c>
      <c r="E64" s="26" t="s">
        <v>54</v>
      </c>
      <c r="F64" s="27" t="s">
        <v>14</v>
      </c>
      <c r="G64" s="28" t="s">
        <v>9</v>
      </c>
      <c r="H64" s="24">
        <v>1473</v>
      </c>
      <c r="I64" s="24">
        <v>0</v>
      </c>
      <c r="J64" s="24">
        <f t="shared" si="0"/>
        <v>1473</v>
      </c>
    </row>
    <row r="65" spans="1:10" ht="12.75" x14ac:dyDescent="0.2">
      <c r="A65" s="29" t="s">
        <v>73</v>
      </c>
      <c r="B65" s="26" t="s">
        <v>30</v>
      </c>
      <c r="C65" s="27" t="s">
        <v>15</v>
      </c>
      <c r="D65" s="27" t="s">
        <v>16</v>
      </c>
      <c r="E65" s="26" t="s">
        <v>54</v>
      </c>
      <c r="F65" s="27" t="s">
        <v>14</v>
      </c>
      <c r="G65" s="28" t="s">
        <v>74</v>
      </c>
      <c r="H65" s="24">
        <v>168887.3</v>
      </c>
      <c r="I65" s="24">
        <f>I66</f>
        <v>0</v>
      </c>
      <c r="J65" s="24">
        <f t="shared" si="0"/>
        <v>168887.3</v>
      </c>
    </row>
    <row r="66" spans="1:10" ht="12.75" x14ac:dyDescent="0.2">
      <c r="A66" s="29" t="s">
        <v>36</v>
      </c>
      <c r="B66" s="26" t="s">
        <v>30</v>
      </c>
      <c r="C66" s="27" t="s">
        <v>15</v>
      </c>
      <c r="D66" s="27" t="s">
        <v>16</v>
      </c>
      <c r="E66" s="26" t="s">
        <v>48</v>
      </c>
      <c r="F66" s="31"/>
      <c r="G66" s="32"/>
      <c r="H66" s="24">
        <f t="shared" ref="H66:I69" si="8">H67</f>
        <v>1442</v>
      </c>
      <c r="I66" s="24">
        <f t="shared" si="8"/>
        <v>0</v>
      </c>
      <c r="J66" s="24">
        <f t="shared" si="0"/>
        <v>1442</v>
      </c>
    </row>
    <row r="67" spans="1:10" ht="12.75" x14ac:dyDescent="0.2">
      <c r="A67" s="29" t="s">
        <v>27</v>
      </c>
      <c r="B67" s="26" t="s">
        <v>30</v>
      </c>
      <c r="C67" s="27" t="s">
        <v>15</v>
      </c>
      <c r="D67" s="27" t="s">
        <v>16</v>
      </c>
      <c r="E67" s="26" t="s">
        <v>49</v>
      </c>
      <c r="F67" s="27"/>
      <c r="G67" s="28"/>
      <c r="H67" s="24">
        <f t="shared" si="8"/>
        <v>1442</v>
      </c>
      <c r="I67" s="24">
        <f t="shared" si="8"/>
        <v>0</v>
      </c>
      <c r="J67" s="24">
        <f t="shared" si="0"/>
        <v>1442</v>
      </c>
    </row>
    <row r="68" spans="1:10" ht="12.75" x14ac:dyDescent="0.2">
      <c r="A68" s="29" t="s">
        <v>22</v>
      </c>
      <c r="B68" s="26" t="s">
        <v>30</v>
      </c>
      <c r="C68" s="27" t="s">
        <v>15</v>
      </c>
      <c r="D68" s="27" t="s">
        <v>16</v>
      </c>
      <c r="E68" s="27" t="s">
        <v>49</v>
      </c>
      <c r="F68" s="26" t="s">
        <v>10</v>
      </c>
      <c r="G68" s="30"/>
      <c r="H68" s="24">
        <f t="shared" si="8"/>
        <v>1442</v>
      </c>
      <c r="I68" s="24">
        <f t="shared" si="8"/>
        <v>0</v>
      </c>
      <c r="J68" s="24">
        <f t="shared" si="0"/>
        <v>1442</v>
      </c>
    </row>
    <row r="69" spans="1:10" ht="12.75" x14ac:dyDescent="0.2">
      <c r="A69" s="29" t="s">
        <v>11</v>
      </c>
      <c r="B69" s="26" t="s">
        <v>30</v>
      </c>
      <c r="C69" s="27" t="s">
        <v>15</v>
      </c>
      <c r="D69" s="27" t="s">
        <v>16</v>
      </c>
      <c r="E69" s="27" t="s">
        <v>49</v>
      </c>
      <c r="F69" s="26" t="s">
        <v>12</v>
      </c>
      <c r="G69" s="30"/>
      <c r="H69" s="24">
        <f t="shared" si="8"/>
        <v>1442</v>
      </c>
      <c r="I69" s="24">
        <f t="shared" si="8"/>
        <v>0</v>
      </c>
      <c r="J69" s="24">
        <f t="shared" ref="J69:J108" si="9">H69+I69</f>
        <v>1442</v>
      </c>
    </row>
    <row r="70" spans="1:10" ht="25.5" x14ac:dyDescent="0.2">
      <c r="A70" s="29" t="s">
        <v>13</v>
      </c>
      <c r="B70" s="26" t="s">
        <v>30</v>
      </c>
      <c r="C70" s="27" t="s">
        <v>15</v>
      </c>
      <c r="D70" s="27" t="s">
        <v>16</v>
      </c>
      <c r="E70" s="27" t="s">
        <v>49</v>
      </c>
      <c r="F70" s="26" t="s">
        <v>14</v>
      </c>
      <c r="G70" s="30"/>
      <c r="H70" s="24">
        <f>H71</f>
        <v>1442</v>
      </c>
      <c r="I70" s="24">
        <f>I71</f>
        <v>0</v>
      </c>
      <c r="J70" s="24">
        <f t="shared" si="9"/>
        <v>1442</v>
      </c>
    </row>
    <row r="71" spans="1:10" ht="12.75" x14ac:dyDescent="0.2">
      <c r="A71" s="29" t="s">
        <v>23</v>
      </c>
      <c r="B71" s="26" t="s">
        <v>30</v>
      </c>
      <c r="C71" s="27" t="s">
        <v>15</v>
      </c>
      <c r="D71" s="27" t="s">
        <v>16</v>
      </c>
      <c r="E71" s="27" t="s">
        <v>49</v>
      </c>
      <c r="F71" s="27" t="s">
        <v>14</v>
      </c>
      <c r="G71" s="28" t="s">
        <v>9</v>
      </c>
      <c r="H71" s="24">
        <f>H74</f>
        <v>1442</v>
      </c>
      <c r="I71" s="24">
        <v>0</v>
      </c>
      <c r="J71" s="24">
        <f t="shared" si="9"/>
        <v>1442</v>
      </c>
    </row>
    <row r="72" spans="1:10" ht="12.75" x14ac:dyDescent="0.2">
      <c r="A72" s="29" t="s">
        <v>73</v>
      </c>
      <c r="B72" s="26" t="s">
        <v>30</v>
      </c>
      <c r="C72" s="27" t="s">
        <v>15</v>
      </c>
      <c r="D72" s="27" t="s">
        <v>16</v>
      </c>
      <c r="E72" s="27" t="s">
        <v>49</v>
      </c>
      <c r="F72" s="27" t="s">
        <v>14</v>
      </c>
      <c r="G72" s="28" t="s">
        <v>74</v>
      </c>
      <c r="H72" s="24">
        <f>H75</f>
        <v>142739.20000000001</v>
      </c>
      <c r="I72" s="24">
        <f>I73</f>
        <v>0</v>
      </c>
      <c r="J72" s="24">
        <f t="shared" si="9"/>
        <v>142739.20000000001</v>
      </c>
    </row>
    <row r="73" spans="1:10" ht="12.75" x14ac:dyDescent="0.2">
      <c r="A73" s="45" t="s">
        <v>75</v>
      </c>
      <c r="B73" s="26" t="s">
        <v>30</v>
      </c>
      <c r="C73" s="27" t="s">
        <v>15</v>
      </c>
      <c r="D73" s="27" t="s">
        <v>16</v>
      </c>
      <c r="E73" s="27" t="s">
        <v>49</v>
      </c>
      <c r="F73" s="26" t="s">
        <v>14</v>
      </c>
      <c r="G73" s="30"/>
      <c r="H73" s="24">
        <f>H74+H75</f>
        <v>144181.20000000001</v>
      </c>
      <c r="I73" s="24">
        <f>I74+I75</f>
        <v>0</v>
      </c>
      <c r="J73" s="24">
        <f t="shared" si="9"/>
        <v>144181.20000000001</v>
      </c>
    </row>
    <row r="74" spans="1:10" ht="12.75" x14ac:dyDescent="0.2">
      <c r="A74" s="29" t="s">
        <v>23</v>
      </c>
      <c r="B74" s="26" t="s">
        <v>30</v>
      </c>
      <c r="C74" s="27" t="s">
        <v>15</v>
      </c>
      <c r="D74" s="27" t="s">
        <v>16</v>
      </c>
      <c r="E74" s="27" t="s">
        <v>49</v>
      </c>
      <c r="F74" s="27" t="s">
        <v>14</v>
      </c>
      <c r="G74" s="28" t="s">
        <v>9</v>
      </c>
      <c r="H74" s="24">
        <v>1442</v>
      </c>
      <c r="I74" s="24">
        <v>0</v>
      </c>
      <c r="J74" s="24">
        <f t="shared" si="9"/>
        <v>1442</v>
      </c>
    </row>
    <row r="75" spans="1:10" ht="12.75" x14ac:dyDescent="0.2">
      <c r="A75" s="29" t="s">
        <v>73</v>
      </c>
      <c r="B75" s="26" t="s">
        <v>30</v>
      </c>
      <c r="C75" s="27" t="s">
        <v>15</v>
      </c>
      <c r="D75" s="27" t="s">
        <v>16</v>
      </c>
      <c r="E75" s="27" t="s">
        <v>49</v>
      </c>
      <c r="F75" s="27" t="s">
        <v>14</v>
      </c>
      <c r="G75" s="28" t="s">
        <v>74</v>
      </c>
      <c r="H75" s="24">
        <v>142739.20000000001</v>
      </c>
      <c r="I75" s="24">
        <v>0</v>
      </c>
      <c r="J75" s="24">
        <f t="shared" si="9"/>
        <v>142739.20000000001</v>
      </c>
    </row>
    <row r="76" spans="1:10" s="4" customFormat="1" ht="12.75" x14ac:dyDescent="0.2">
      <c r="A76" s="34" t="s">
        <v>58</v>
      </c>
      <c r="B76" s="20" t="s">
        <v>30</v>
      </c>
      <c r="C76" s="21" t="s">
        <v>17</v>
      </c>
      <c r="D76" s="21" t="s">
        <v>18</v>
      </c>
      <c r="E76" s="20"/>
      <c r="F76" s="22"/>
      <c r="G76" s="23"/>
      <c r="H76" s="49">
        <f t="shared" ref="H76:I82" si="10">H77</f>
        <v>2000</v>
      </c>
      <c r="I76" s="49">
        <f t="shared" si="10"/>
        <v>0</v>
      </c>
      <c r="J76" s="49">
        <f t="shared" si="9"/>
        <v>2000</v>
      </c>
    </row>
    <row r="77" spans="1:10" ht="12.75" x14ac:dyDescent="0.2">
      <c r="A77" s="25" t="s">
        <v>22</v>
      </c>
      <c r="B77" s="26" t="s">
        <v>30</v>
      </c>
      <c r="C77" s="27" t="s">
        <v>17</v>
      </c>
      <c r="D77" s="27" t="s">
        <v>18</v>
      </c>
      <c r="E77" s="27" t="s">
        <v>24</v>
      </c>
      <c r="F77" s="31"/>
      <c r="G77" s="32"/>
      <c r="H77" s="24">
        <f t="shared" si="10"/>
        <v>2000</v>
      </c>
      <c r="I77" s="24">
        <f t="shared" si="10"/>
        <v>0</v>
      </c>
      <c r="J77" s="24">
        <f t="shared" si="9"/>
        <v>2000</v>
      </c>
    </row>
    <row r="78" spans="1:10" ht="12.75" x14ac:dyDescent="0.2">
      <c r="A78" s="25" t="s">
        <v>11</v>
      </c>
      <c r="B78" s="26" t="s">
        <v>30</v>
      </c>
      <c r="C78" s="27" t="s">
        <v>17</v>
      </c>
      <c r="D78" s="27" t="s">
        <v>18</v>
      </c>
      <c r="E78" s="27" t="s">
        <v>24</v>
      </c>
      <c r="F78" s="31"/>
      <c r="G78" s="32"/>
      <c r="H78" s="24">
        <f t="shared" si="10"/>
        <v>2000</v>
      </c>
      <c r="I78" s="24">
        <f t="shared" si="10"/>
        <v>0</v>
      </c>
      <c r="J78" s="24">
        <f t="shared" si="9"/>
        <v>2000</v>
      </c>
    </row>
    <row r="79" spans="1:10" ht="30" customHeight="1" x14ac:dyDescent="0.2">
      <c r="A79" s="25" t="s">
        <v>13</v>
      </c>
      <c r="B79" s="26" t="s">
        <v>30</v>
      </c>
      <c r="C79" s="27" t="s">
        <v>17</v>
      </c>
      <c r="D79" s="27" t="s">
        <v>18</v>
      </c>
      <c r="E79" s="27" t="s">
        <v>24</v>
      </c>
      <c r="F79" s="27"/>
      <c r="G79" s="28"/>
      <c r="H79" s="24">
        <f t="shared" si="10"/>
        <v>2000</v>
      </c>
      <c r="I79" s="24">
        <f t="shared" si="10"/>
        <v>0</v>
      </c>
      <c r="J79" s="24">
        <f t="shared" si="9"/>
        <v>2000</v>
      </c>
    </row>
    <row r="80" spans="1:10" ht="12.75" x14ac:dyDescent="0.2">
      <c r="A80" s="25" t="s">
        <v>23</v>
      </c>
      <c r="B80" s="26" t="s">
        <v>30</v>
      </c>
      <c r="C80" s="27" t="s">
        <v>17</v>
      </c>
      <c r="D80" s="27" t="s">
        <v>18</v>
      </c>
      <c r="E80" s="27" t="s">
        <v>24</v>
      </c>
      <c r="F80" s="26" t="s">
        <v>10</v>
      </c>
      <c r="G80" s="30"/>
      <c r="H80" s="24">
        <f t="shared" si="10"/>
        <v>2000</v>
      </c>
      <c r="I80" s="24">
        <f t="shared" si="10"/>
        <v>0</v>
      </c>
      <c r="J80" s="24">
        <f t="shared" si="9"/>
        <v>2000</v>
      </c>
    </row>
    <row r="81" spans="1:10" ht="12.75" x14ac:dyDescent="0.2">
      <c r="A81" s="35" t="s">
        <v>11</v>
      </c>
      <c r="B81" s="26" t="s">
        <v>30</v>
      </c>
      <c r="C81" s="27" t="s">
        <v>17</v>
      </c>
      <c r="D81" s="27" t="s">
        <v>18</v>
      </c>
      <c r="E81" s="27" t="s">
        <v>24</v>
      </c>
      <c r="F81" s="26" t="s">
        <v>12</v>
      </c>
      <c r="G81" s="30"/>
      <c r="H81" s="24">
        <f t="shared" si="10"/>
        <v>2000</v>
      </c>
      <c r="I81" s="24">
        <f t="shared" si="10"/>
        <v>0</v>
      </c>
      <c r="J81" s="24">
        <f t="shared" si="9"/>
        <v>2000</v>
      </c>
    </row>
    <row r="82" spans="1:10" ht="25.5" x14ac:dyDescent="0.2">
      <c r="A82" s="35" t="s">
        <v>13</v>
      </c>
      <c r="B82" s="26" t="s">
        <v>30</v>
      </c>
      <c r="C82" s="27" t="s">
        <v>17</v>
      </c>
      <c r="D82" s="27" t="s">
        <v>18</v>
      </c>
      <c r="E82" s="27" t="s">
        <v>24</v>
      </c>
      <c r="F82" s="26" t="s">
        <v>14</v>
      </c>
      <c r="G82" s="30"/>
      <c r="H82" s="24">
        <f t="shared" si="10"/>
        <v>2000</v>
      </c>
      <c r="I82" s="24">
        <f t="shared" si="10"/>
        <v>0</v>
      </c>
      <c r="J82" s="24">
        <f t="shared" si="9"/>
        <v>2000</v>
      </c>
    </row>
    <row r="83" spans="1:10" ht="30.6" customHeight="1" x14ac:dyDescent="0.2">
      <c r="A83" s="44" t="s">
        <v>69</v>
      </c>
      <c r="B83" s="26" t="s">
        <v>30</v>
      </c>
      <c r="C83" s="27" t="s">
        <v>17</v>
      </c>
      <c r="D83" s="27" t="s">
        <v>18</v>
      </c>
      <c r="E83" s="27" t="s">
        <v>24</v>
      </c>
      <c r="F83" s="27" t="s">
        <v>14</v>
      </c>
      <c r="G83" s="30"/>
      <c r="H83" s="24">
        <f>H84</f>
        <v>2000</v>
      </c>
      <c r="I83" s="24">
        <f>I84</f>
        <v>0</v>
      </c>
      <c r="J83" s="24">
        <f t="shared" si="9"/>
        <v>2000</v>
      </c>
    </row>
    <row r="84" spans="1:10" ht="12.75" x14ac:dyDescent="0.2">
      <c r="A84" s="29" t="s">
        <v>23</v>
      </c>
      <c r="B84" s="26" t="s">
        <v>30</v>
      </c>
      <c r="C84" s="27" t="s">
        <v>17</v>
      </c>
      <c r="D84" s="27" t="s">
        <v>18</v>
      </c>
      <c r="E84" s="27" t="s">
        <v>24</v>
      </c>
      <c r="F84" s="27" t="s">
        <v>14</v>
      </c>
      <c r="G84" s="28" t="s">
        <v>9</v>
      </c>
      <c r="H84" s="24">
        <v>2000</v>
      </c>
      <c r="I84" s="24">
        <v>0</v>
      </c>
      <c r="J84" s="24">
        <f t="shared" si="9"/>
        <v>2000</v>
      </c>
    </row>
    <row r="85" spans="1:10" s="4" customFormat="1" ht="12.75" x14ac:dyDescent="0.2">
      <c r="A85" s="11" t="s">
        <v>57</v>
      </c>
      <c r="B85" s="20" t="s">
        <v>30</v>
      </c>
      <c r="C85" s="21" t="s">
        <v>17</v>
      </c>
      <c r="D85" s="21" t="s">
        <v>19</v>
      </c>
      <c r="E85" s="20"/>
      <c r="F85" s="21"/>
      <c r="G85" s="33"/>
      <c r="H85" s="49">
        <f>H86+H87</f>
        <v>347702.7</v>
      </c>
      <c r="I85" s="49">
        <f>I86+I87</f>
        <v>1744.7</v>
      </c>
      <c r="J85" s="49">
        <f t="shared" si="9"/>
        <v>349447.4</v>
      </c>
    </row>
    <row r="86" spans="1:10" ht="12.75" x14ac:dyDescent="0.2">
      <c r="A86" s="29" t="s">
        <v>23</v>
      </c>
      <c r="B86" s="26" t="s">
        <v>30</v>
      </c>
      <c r="C86" s="27" t="s">
        <v>17</v>
      </c>
      <c r="D86" s="27" t="s">
        <v>19</v>
      </c>
      <c r="E86" s="20"/>
      <c r="F86" s="21"/>
      <c r="G86" s="33" t="s">
        <v>9</v>
      </c>
      <c r="H86" s="24">
        <f>H91+H104</f>
        <v>22225</v>
      </c>
      <c r="I86" s="24">
        <f t="shared" ref="I86:J86" si="11">I91+I104</f>
        <v>1744.7</v>
      </c>
      <c r="J86" s="24">
        <f t="shared" si="11"/>
        <v>23969.7</v>
      </c>
    </row>
    <row r="87" spans="1:10" ht="12.75" x14ac:dyDescent="0.2">
      <c r="A87" s="29" t="s">
        <v>73</v>
      </c>
      <c r="B87" s="26" t="s">
        <v>30</v>
      </c>
      <c r="C87" s="27" t="s">
        <v>17</v>
      </c>
      <c r="D87" s="27" t="s">
        <v>19</v>
      </c>
      <c r="E87" s="20"/>
      <c r="F87" s="21"/>
      <c r="G87" s="33" t="s">
        <v>74</v>
      </c>
      <c r="H87" s="24">
        <f>H108</f>
        <v>325477.7</v>
      </c>
      <c r="I87" s="24">
        <f t="shared" ref="I87:J87" si="12">I108</f>
        <v>0</v>
      </c>
      <c r="J87" s="24">
        <f t="shared" si="12"/>
        <v>325477.7</v>
      </c>
    </row>
    <row r="88" spans="1:10" ht="12.75" x14ac:dyDescent="0.2">
      <c r="A88" s="25" t="s">
        <v>22</v>
      </c>
      <c r="B88" s="26" t="s">
        <v>30</v>
      </c>
      <c r="C88" s="27" t="s">
        <v>17</v>
      </c>
      <c r="D88" s="27" t="s">
        <v>19</v>
      </c>
      <c r="E88" s="27" t="s">
        <v>24</v>
      </c>
      <c r="F88" s="26" t="s">
        <v>10</v>
      </c>
      <c r="G88" s="30"/>
      <c r="H88" s="24">
        <f>H89</f>
        <v>22225</v>
      </c>
      <c r="I88" s="24">
        <f>I89</f>
        <v>1744.7</v>
      </c>
      <c r="J88" s="24">
        <f t="shared" si="9"/>
        <v>23969.7</v>
      </c>
    </row>
    <row r="89" spans="1:10" ht="12.75" x14ac:dyDescent="0.2">
      <c r="A89" s="25" t="s">
        <v>11</v>
      </c>
      <c r="B89" s="26" t="s">
        <v>30</v>
      </c>
      <c r="C89" s="27" t="s">
        <v>17</v>
      </c>
      <c r="D89" s="27" t="s">
        <v>19</v>
      </c>
      <c r="E89" s="27" t="s">
        <v>24</v>
      </c>
      <c r="F89" s="26" t="s">
        <v>12</v>
      </c>
      <c r="G89" s="30"/>
      <c r="H89" s="24">
        <f>H91+H104</f>
        <v>22225</v>
      </c>
      <c r="I89" s="24">
        <f>I91+I104</f>
        <v>1744.7</v>
      </c>
      <c r="J89" s="24">
        <f t="shared" si="9"/>
        <v>23969.7</v>
      </c>
    </row>
    <row r="90" spans="1:10" ht="25.5" x14ac:dyDescent="0.2">
      <c r="A90" s="25" t="s">
        <v>13</v>
      </c>
      <c r="B90" s="26" t="s">
        <v>30</v>
      </c>
      <c r="C90" s="27" t="s">
        <v>17</v>
      </c>
      <c r="D90" s="27" t="s">
        <v>19</v>
      </c>
      <c r="E90" s="27" t="s">
        <v>24</v>
      </c>
      <c r="F90" s="26" t="s">
        <v>14</v>
      </c>
      <c r="G90" s="30"/>
      <c r="H90" s="24">
        <f>H91</f>
        <v>20682</v>
      </c>
      <c r="I90" s="24">
        <f>I91</f>
        <v>0</v>
      </c>
      <c r="J90" s="24">
        <f t="shared" si="9"/>
        <v>20682</v>
      </c>
    </row>
    <row r="91" spans="1:10" ht="12.75" x14ac:dyDescent="0.2">
      <c r="A91" s="25" t="s">
        <v>23</v>
      </c>
      <c r="B91" s="26" t="s">
        <v>30</v>
      </c>
      <c r="C91" s="27" t="s">
        <v>17</v>
      </c>
      <c r="D91" s="27" t="s">
        <v>19</v>
      </c>
      <c r="E91" s="27" t="s">
        <v>24</v>
      </c>
      <c r="F91" s="27" t="s">
        <v>14</v>
      </c>
      <c r="G91" s="28" t="s">
        <v>9</v>
      </c>
      <c r="H91" s="24">
        <f>H93+H95+H97</f>
        <v>20682</v>
      </c>
      <c r="I91" s="24">
        <v>0</v>
      </c>
      <c r="J91" s="24">
        <f t="shared" si="9"/>
        <v>20682</v>
      </c>
    </row>
    <row r="92" spans="1:10" ht="25.5" x14ac:dyDescent="0.2">
      <c r="A92" s="44" t="s">
        <v>59</v>
      </c>
      <c r="B92" s="26" t="s">
        <v>30</v>
      </c>
      <c r="C92" s="27" t="s">
        <v>17</v>
      </c>
      <c r="D92" s="27" t="s">
        <v>19</v>
      </c>
      <c r="E92" s="27" t="s">
        <v>24</v>
      </c>
      <c r="F92" s="26" t="s">
        <v>14</v>
      </c>
      <c r="G92" s="30"/>
      <c r="H92" s="24">
        <f>H93</f>
        <v>10806</v>
      </c>
      <c r="I92" s="24">
        <f>I93</f>
        <v>0</v>
      </c>
      <c r="J92" s="24">
        <f t="shared" si="9"/>
        <v>10806</v>
      </c>
    </row>
    <row r="93" spans="1:10" ht="12.75" x14ac:dyDescent="0.2">
      <c r="A93" s="25" t="s">
        <v>23</v>
      </c>
      <c r="B93" s="26" t="s">
        <v>30</v>
      </c>
      <c r="C93" s="27" t="s">
        <v>17</v>
      </c>
      <c r="D93" s="27" t="s">
        <v>19</v>
      </c>
      <c r="E93" s="27" t="s">
        <v>24</v>
      </c>
      <c r="F93" s="27" t="s">
        <v>14</v>
      </c>
      <c r="G93" s="28" t="s">
        <v>9</v>
      </c>
      <c r="H93" s="24">
        <v>10806</v>
      </c>
      <c r="I93" s="24">
        <f t="shared" ref="I93:I95" si="13">I94</f>
        <v>0</v>
      </c>
      <c r="J93" s="24">
        <f t="shared" si="9"/>
        <v>10806</v>
      </c>
    </row>
    <row r="94" spans="1:10" ht="25.5" x14ac:dyDescent="0.2">
      <c r="A94" s="44" t="s">
        <v>70</v>
      </c>
      <c r="B94" s="26" t="s">
        <v>30</v>
      </c>
      <c r="C94" s="27" t="s">
        <v>17</v>
      </c>
      <c r="D94" s="27" t="s">
        <v>19</v>
      </c>
      <c r="E94" s="27" t="s">
        <v>24</v>
      </c>
      <c r="F94" s="26" t="s">
        <v>14</v>
      </c>
      <c r="G94" s="30"/>
      <c r="H94" s="24">
        <f>H95</f>
        <v>4855</v>
      </c>
      <c r="I94" s="24">
        <f>I95</f>
        <v>0</v>
      </c>
      <c r="J94" s="24">
        <f t="shared" si="9"/>
        <v>4855</v>
      </c>
    </row>
    <row r="95" spans="1:10" ht="12.75" x14ac:dyDescent="0.2">
      <c r="A95" s="25" t="s">
        <v>23</v>
      </c>
      <c r="B95" s="26" t="s">
        <v>30</v>
      </c>
      <c r="C95" s="27" t="s">
        <v>17</v>
      </c>
      <c r="D95" s="27" t="s">
        <v>19</v>
      </c>
      <c r="E95" s="27" t="s">
        <v>24</v>
      </c>
      <c r="F95" s="27" t="s">
        <v>14</v>
      </c>
      <c r="G95" s="28" t="s">
        <v>9</v>
      </c>
      <c r="H95" s="24">
        <v>4855</v>
      </c>
      <c r="I95" s="24">
        <f t="shared" si="13"/>
        <v>0</v>
      </c>
      <c r="J95" s="24">
        <f t="shared" si="9"/>
        <v>4855</v>
      </c>
    </row>
    <row r="96" spans="1:10" ht="12.75" x14ac:dyDescent="0.2">
      <c r="A96" s="44" t="s">
        <v>61</v>
      </c>
      <c r="B96" s="26" t="s">
        <v>30</v>
      </c>
      <c r="C96" s="27" t="s">
        <v>17</v>
      </c>
      <c r="D96" s="27" t="s">
        <v>19</v>
      </c>
      <c r="E96" s="27" t="s">
        <v>24</v>
      </c>
      <c r="F96" s="26" t="s">
        <v>14</v>
      </c>
      <c r="G96" s="30"/>
      <c r="H96" s="24">
        <f>H97</f>
        <v>5021</v>
      </c>
      <c r="I96" s="24">
        <f>I97</f>
        <v>0</v>
      </c>
      <c r="J96" s="24">
        <f t="shared" si="9"/>
        <v>5021</v>
      </c>
    </row>
    <row r="97" spans="1:10" ht="12.75" x14ac:dyDescent="0.2">
      <c r="A97" s="25" t="s">
        <v>23</v>
      </c>
      <c r="B97" s="26" t="s">
        <v>30</v>
      </c>
      <c r="C97" s="27" t="s">
        <v>17</v>
      </c>
      <c r="D97" s="27" t="s">
        <v>19</v>
      </c>
      <c r="E97" s="27" t="s">
        <v>24</v>
      </c>
      <c r="F97" s="27" t="s">
        <v>14</v>
      </c>
      <c r="G97" s="36" t="s">
        <v>9</v>
      </c>
      <c r="H97" s="24">
        <v>5021</v>
      </c>
      <c r="I97" s="24">
        <v>0</v>
      </c>
      <c r="J97" s="24">
        <f t="shared" si="9"/>
        <v>5021</v>
      </c>
    </row>
    <row r="98" spans="1:10" ht="12.75" x14ac:dyDescent="0.2">
      <c r="A98" s="25" t="s">
        <v>37</v>
      </c>
      <c r="B98" s="26" t="s">
        <v>30</v>
      </c>
      <c r="C98" s="27" t="s">
        <v>17</v>
      </c>
      <c r="D98" s="27" t="s">
        <v>19</v>
      </c>
      <c r="E98" s="26" t="s">
        <v>38</v>
      </c>
      <c r="F98" s="32"/>
      <c r="G98" s="47"/>
      <c r="H98" s="38">
        <f t="shared" ref="H98:I101" si="14">H99</f>
        <v>327020.7</v>
      </c>
      <c r="I98" s="38">
        <f t="shared" si="14"/>
        <v>1744.7</v>
      </c>
      <c r="J98" s="24">
        <f t="shared" si="9"/>
        <v>328765.40000000002</v>
      </c>
    </row>
    <row r="99" spans="1:10" ht="12.75" x14ac:dyDescent="0.2">
      <c r="A99" s="25" t="s">
        <v>39</v>
      </c>
      <c r="B99" s="26" t="s">
        <v>30</v>
      </c>
      <c r="C99" s="27" t="s">
        <v>17</v>
      </c>
      <c r="D99" s="27" t="s">
        <v>19</v>
      </c>
      <c r="E99" s="26" t="s">
        <v>40</v>
      </c>
      <c r="F99" s="32"/>
      <c r="G99" s="47"/>
      <c r="H99" s="38">
        <f t="shared" si="14"/>
        <v>327020.7</v>
      </c>
      <c r="I99" s="38">
        <f t="shared" si="14"/>
        <v>1744.7</v>
      </c>
      <c r="J99" s="24">
        <f t="shared" si="9"/>
        <v>328765.40000000002</v>
      </c>
    </row>
    <row r="100" spans="1:10" ht="12.75" x14ac:dyDescent="0.2">
      <c r="A100" s="25" t="s">
        <v>28</v>
      </c>
      <c r="B100" s="26" t="s">
        <v>30</v>
      </c>
      <c r="C100" s="27" t="s">
        <v>17</v>
      </c>
      <c r="D100" s="27" t="s">
        <v>19</v>
      </c>
      <c r="E100" s="26" t="s">
        <v>25</v>
      </c>
      <c r="F100" s="30"/>
      <c r="G100" s="48"/>
      <c r="H100" s="38">
        <f t="shared" si="14"/>
        <v>327020.7</v>
      </c>
      <c r="I100" s="38">
        <f t="shared" si="14"/>
        <v>1744.7</v>
      </c>
      <c r="J100" s="24">
        <f t="shared" si="9"/>
        <v>328765.40000000002</v>
      </c>
    </row>
    <row r="101" spans="1:10" ht="12.75" x14ac:dyDescent="0.2">
      <c r="A101" s="25" t="s">
        <v>22</v>
      </c>
      <c r="B101" s="26" t="s">
        <v>30</v>
      </c>
      <c r="C101" s="27" t="s">
        <v>17</v>
      </c>
      <c r="D101" s="27" t="s">
        <v>19</v>
      </c>
      <c r="E101" s="27" t="s">
        <v>25</v>
      </c>
      <c r="F101" s="28" t="s">
        <v>10</v>
      </c>
      <c r="G101" s="37"/>
      <c r="H101" s="38">
        <f t="shared" si="14"/>
        <v>327020.7</v>
      </c>
      <c r="I101" s="38">
        <f t="shared" si="14"/>
        <v>1744.7</v>
      </c>
      <c r="J101" s="24">
        <f t="shared" si="9"/>
        <v>328765.40000000002</v>
      </c>
    </row>
    <row r="102" spans="1:10" ht="12.75" x14ac:dyDescent="0.2">
      <c r="A102" s="25" t="s">
        <v>11</v>
      </c>
      <c r="B102" s="26" t="s">
        <v>30</v>
      </c>
      <c r="C102" s="27" t="s">
        <v>17</v>
      </c>
      <c r="D102" s="27" t="s">
        <v>19</v>
      </c>
      <c r="E102" s="27" t="s">
        <v>25</v>
      </c>
      <c r="F102" s="28" t="s">
        <v>12</v>
      </c>
      <c r="G102" s="37"/>
      <c r="H102" s="38">
        <f>H103</f>
        <v>327020.7</v>
      </c>
      <c r="I102" s="38">
        <f>I103</f>
        <v>1744.7</v>
      </c>
      <c r="J102" s="24">
        <f t="shared" si="9"/>
        <v>328765.40000000002</v>
      </c>
    </row>
    <row r="103" spans="1:10" ht="25.5" x14ac:dyDescent="0.2">
      <c r="A103" s="25" t="s">
        <v>13</v>
      </c>
      <c r="B103" s="26" t="s">
        <v>30</v>
      </c>
      <c r="C103" s="27" t="s">
        <v>17</v>
      </c>
      <c r="D103" s="27" t="s">
        <v>19</v>
      </c>
      <c r="E103" s="27" t="s">
        <v>25</v>
      </c>
      <c r="F103" s="26" t="s">
        <v>14</v>
      </c>
      <c r="G103" s="40"/>
      <c r="H103" s="39">
        <f>H104+H105</f>
        <v>327020.7</v>
      </c>
      <c r="I103" s="39">
        <f>I104+I105</f>
        <v>1744.7</v>
      </c>
      <c r="J103" s="24">
        <f t="shared" si="9"/>
        <v>328765.40000000002</v>
      </c>
    </row>
    <row r="104" spans="1:10" ht="12.75" x14ac:dyDescent="0.2">
      <c r="A104" s="25" t="s">
        <v>23</v>
      </c>
      <c r="B104" s="26" t="s">
        <v>30</v>
      </c>
      <c r="C104" s="27" t="s">
        <v>17</v>
      </c>
      <c r="D104" s="27" t="s">
        <v>19</v>
      </c>
      <c r="E104" s="27" t="s">
        <v>25</v>
      </c>
      <c r="F104" s="27" t="s">
        <v>14</v>
      </c>
      <c r="G104" s="28" t="s">
        <v>9</v>
      </c>
      <c r="H104" s="24">
        <f>H107</f>
        <v>1543</v>
      </c>
      <c r="I104" s="24">
        <f>I107</f>
        <v>1744.7</v>
      </c>
      <c r="J104" s="24">
        <f t="shared" si="9"/>
        <v>3287.7</v>
      </c>
    </row>
    <row r="105" spans="1:10" ht="12.75" x14ac:dyDescent="0.2">
      <c r="A105" s="25" t="s">
        <v>73</v>
      </c>
      <c r="B105" s="26" t="s">
        <v>30</v>
      </c>
      <c r="C105" s="27" t="s">
        <v>17</v>
      </c>
      <c r="D105" s="27" t="s">
        <v>19</v>
      </c>
      <c r="E105" s="27" t="s">
        <v>25</v>
      </c>
      <c r="F105" s="27" t="s">
        <v>14</v>
      </c>
      <c r="G105" s="28" t="s">
        <v>74</v>
      </c>
      <c r="H105" s="24">
        <f>H108</f>
        <v>325477.7</v>
      </c>
      <c r="I105" s="24">
        <v>0</v>
      </c>
      <c r="J105" s="24">
        <f t="shared" si="9"/>
        <v>325477.7</v>
      </c>
    </row>
    <row r="106" spans="1:10" ht="12.75" x14ac:dyDescent="0.2">
      <c r="A106" s="44" t="s">
        <v>50</v>
      </c>
      <c r="B106" s="26" t="s">
        <v>30</v>
      </c>
      <c r="C106" s="27" t="s">
        <v>17</v>
      </c>
      <c r="D106" s="27" t="s">
        <v>19</v>
      </c>
      <c r="E106" s="27" t="s">
        <v>25</v>
      </c>
      <c r="F106" s="26" t="s">
        <v>14</v>
      </c>
      <c r="G106" s="30"/>
      <c r="H106" s="24">
        <f>H107+H108</f>
        <v>327020.7</v>
      </c>
      <c r="I106" s="24">
        <f>I107+I108</f>
        <v>1744.7</v>
      </c>
      <c r="J106" s="24">
        <f t="shared" si="9"/>
        <v>328765.40000000002</v>
      </c>
    </row>
    <row r="107" spans="1:10" ht="12.75" x14ac:dyDescent="0.2">
      <c r="A107" s="55" t="s">
        <v>23</v>
      </c>
      <c r="B107" s="56" t="s">
        <v>30</v>
      </c>
      <c r="C107" s="57" t="s">
        <v>17</v>
      </c>
      <c r="D107" s="57" t="s">
        <v>19</v>
      </c>
      <c r="E107" s="57" t="s">
        <v>25</v>
      </c>
      <c r="F107" s="57" t="s">
        <v>14</v>
      </c>
      <c r="G107" s="36" t="s">
        <v>9</v>
      </c>
      <c r="H107" s="58">
        <v>1543</v>
      </c>
      <c r="I107" s="24">
        <v>1744.7</v>
      </c>
      <c r="J107" s="24">
        <f t="shared" si="9"/>
        <v>3287.7</v>
      </c>
    </row>
    <row r="108" spans="1:10" ht="12.75" x14ac:dyDescent="0.2">
      <c r="A108" s="59" t="s">
        <v>73</v>
      </c>
      <c r="B108" s="48" t="s">
        <v>30</v>
      </c>
      <c r="C108" s="37" t="s">
        <v>17</v>
      </c>
      <c r="D108" s="37" t="s">
        <v>19</v>
      </c>
      <c r="E108" s="37" t="s">
        <v>25</v>
      </c>
      <c r="F108" s="37" t="s">
        <v>14</v>
      </c>
      <c r="G108" s="48" t="s">
        <v>74</v>
      </c>
      <c r="H108" s="24">
        <v>325477.7</v>
      </c>
      <c r="I108" s="24">
        <v>0</v>
      </c>
      <c r="J108" s="24">
        <f t="shared" si="9"/>
        <v>325477.7</v>
      </c>
    </row>
    <row r="109" spans="1:10" ht="84" customHeight="1" x14ac:dyDescent="0.3">
      <c r="A109" s="71" t="s">
        <v>71</v>
      </c>
      <c r="B109" s="71"/>
      <c r="C109" s="71"/>
      <c r="D109" s="71"/>
      <c r="E109" s="71"/>
      <c r="F109" s="71"/>
      <c r="G109" s="71"/>
      <c r="H109" s="71"/>
      <c r="I109" s="62"/>
      <c r="J109" s="62"/>
    </row>
    <row r="110" spans="1:10" x14ac:dyDescent="0.2">
      <c r="I110" s="62"/>
      <c r="J110" s="62"/>
    </row>
    <row r="111" spans="1:10" x14ac:dyDescent="0.2">
      <c r="I111" s="62"/>
      <c r="J111" s="62"/>
    </row>
    <row r="112" spans="1:10" x14ac:dyDescent="0.2">
      <c r="I112" s="62"/>
      <c r="J112" s="62"/>
    </row>
    <row r="113" spans="9:10" x14ac:dyDescent="0.2">
      <c r="I113" s="62"/>
      <c r="J113" s="62"/>
    </row>
    <row r="114" spans="9:10" x14ac:dyDescent="0.2">
      <c r="I114" s="62"/>
      <c r="J114" s="62"/>
    </row>
    <row r="115" spans="9:10" x14ac:dyDescent="0.2">
      <c r="I115" s="62"/>
      <c r="J115" s="62"/>
    </row>
    <row r="116" spans="9:10" x14ac:dyDescent="0.2">
      <c r="I116" s="62"/>
      <c r="J116" s="62"/>
    </row>
    <row r="117" spans="9:10" x14ac:dyDescent="0.2">
      <c r="I117" s="62"/>
      <c r="J117" s="62"/>
    </row>
    <row r="118" spans="9:10" x14ac:dyDescent="0.2">
      <c r="I118" s="62"/>
      <c r="J118" s="62"/>
    </row>
    <row r="119" spans="9:10" x14ac:dyDescent="0.2">
      <c r="I119" s="62"/>
      <c r="J119" s="62"/>
    </row>
    <row r="120" spans="9:10" x14ac:dyDescent="0.2">
      <c r="I120" s="62"/>
      <c r="J120" s="62"/>
    </row>
    <row r="121" spans="9:10" x14ac:dyDescent="0.2">
      <c r="I121" s="62"/>
      <c r="J121" s="62"/>
    </row>
    <row r="122" spans="9:10" x14ac:dyDescent="0.2">
      <c r="I122" s="62"/>
      <c r="J122" s="62"/>
    </row>
    <row r="123" spans="9:10" x14ac:dyDescent="0.2">
      <c r="I123" s="62"/>
      <c r="J123" s="62"/>
    </row>
    <row r="124" spans="9:10" x14ac:dyDescent="0.2">
      <c r="I124" s="62"/>
      <c r="J124" s="62"/>
    </row>
    <row r="125" spans="9:10" x14ac:dyDescent="0.2">
      <c r="I125" s="62"/>
      <c r="J125" s="62"/>
    </row>
    <row r="126" spans="9:10" x14ac:dyDescent="0.2">
      <c r="I126" s="62"/>
      <c r="J126" s="62"/>
    </row>
    <row r="127" spans="9:10" x14ac:dyDescent="0.2">
      <c r="I127" s="62"/>
      <c r="J127" s="62"/>
    </row>
    <row r="128" spans="9:10" x14ac:dyDescent="0.2">
      <c r="I128" s="62"/>
      <c r="J128" s="62"/>
    </row>
    <row r="129" spans="9:10" x14ac:dyDescent="0.2">
      <c r="I129" s="62"/>
      <c r="J129" s="62"/>
    </row>
    <row r="130" spans="9:10" x14ac:dyDescent="0.2">
      <c r="I130" s="62"/>
      <c r="J130" s="62"/>
    </row>
    <row r="131" spans="9:10" x14ac:dyDescent="0.2">
      <c r="I131" s="62"/>
      <c r="J131" s="62"/>
    </row>
    <row r="132" spans="9:10" x14ac:dyDescent="0.2">
      <c r="I132" s="62"/>
      <c r="J132" s="62"/>
    </row>
    <row r="133" spans="9:10" x14ac:dyDescent="0.2">
      <c r="I133" s="62"/>
      <c r="J133" s="62"/>
    </row>
    <row r="134" spans="9:10" x14ac:dyDescent="0.2">
      <c r="I134" s="62"/>
      <c r="J134" s="62"/>
    </row>
    <row r="135" spans="9:10" x14ac:dyDescent="0.2">
      <c r="I135" s="62"/>
      <c r="J135" s="62"/>
    </row>
    <row r="136" spans="9:10" x14ac:dyDescent="0.2">
      <c r="I136" s="62"/>
      <c r="J136" s="62"/>
    </row>
    <row r="137" spans="9:10" x14ac:dyDescent="0.2">
      <c r="I137" s="62"/>
      <c r="J137" s="62"/>
    </row>
    <row r="138" spans="9:10" x14ac:dyDescent="0.2">
      <c r="I138" s="62"/>
      <c r="J138" s="62"/>
    </row>
    <row r="139" spans="9:10" x14ac:dyDescent="0.2">
      <c r="I139" s="62"/>
      <c r="J139" s="62"/>
    </row>
    <row r="140" spans="9:10" x14ac:dyDescent="0.2">
      <c r="I140" s="62"/>
      <c r="J140" s="62"/>
    </row>
    <row r="141" spans="9:10" x14ac:dyDescent="0.2">
      <c r="I141" s="62"/>
      <c r="J141" s="62"/>
    </row>
    <row r="142" spans="9:10" x14ac:dyDescent="0.2">
      <c r="I142" s="62"/>
      <c r="J142" s="62"/>
    </row>
    <row r="143" spans="9:10" x14ac:dyDescent="0.2">
      <c r="I143" s="62"/>
      <c r="J143" s="62"/>
    </row>
    <row r="144" spans="9:10" x14ac:dyDescent="0.2">
      <c r="I144" s="62"/>
      <c r="J144" s="62"/>
    </row>
    <row r="145" spans="9:10" x14ac:dyDescent="0.2">
      <c r="I145" s="62"/>
      <c r="J145" s="62"/>
    </row>
    <row r="146" spans="9:10" x14ac:dyDescent="0.2">
      <c r="I146" s="62"/>
      <c r="J146" s="62"/>
    </row>
    <row r="147" spans="9:10" x14ac:dyDescent="0.2">
      <c r="I147" s="62"/>
      <c r="J147" s="62"/>
    </row>
    <row r="148" spans="9:10" x14ac:dyDescent="0.2">
      <c r="I148" s="66"/>
      <c r="J148" s="66"/>
    </row>
    <row r="149" spans="9:10" x14ac:dyDescent="0.2">
      <c r="I149" s="67"/>
      <c r="J149" s="66"/>
    </row>
    <row r="150" spans="9:10" x14ac:dyDescent="0.2">
      <c r="I150" s="67"/>
      <c r="J150" s="66"/>
    </row>
    <row r="151" spans="9:10" x14ac:dyDescent="0.2">
      <c r="I151" s="67"/>
      <c r="J151" s="66"/>
    </row>
    <row r="152" spans="9:10" x14ac:dyDescent="0.2">
      <c r="I152" s="67"/>
      <c r="J152" s="66"/>
    </row>
    <row r="153" spans="9:10" x14ac:dyDescent="0.2">
      <c r="I153" s="67"/>
      <c r="J153" s="66"/>
    </row>
    <row r="154" spans="9:10" x14ac:dyDescent="0.2">
      <c r="I154" s="67"/>
      <c r="J154" s="66"/>
    </row>
    <row r="155" spans="9:10" x14ac:dyDescent="0.2">
      <c r="I155" s="67"/>
      <c r="J155" s="66"/>
    </row>
    <row r="156" spans="9:10" x14ac:dyDescent="0.2">
      <c r="I156" s="67"/>
      <c r="J156" s="66"/>
    </row>
    <row r="157" spans="9:10" x14ac:dyDescent="0.2">
      <c r="I157" s="67"/>
      <c r="J157" s="66"/>
    </row>
    <row r="158" spans="9:10" x14ac:dyDescent="0.2">
      <c r="I158" s="67"/>
      <c r="J158" s="66"/>
    </row>
    <row r="159" spans="9:10" x14ac:dyDescent="0.2">
      <c r="I159" s="67"/>
      <c r="J159" s="66"/>
    </row>
    <row r="160" spans="9:10" x14ac:dyDescent="0.2">
      <c r="I160" s="67"/>
      <c r="J160" s="66"/>
    </row>
    <row r="161" spans="9:10" x14ac:dyDescent="0.2">
      <c r="I161" s="67"/>
      <c r="J161" s="66"/>
    </row>
    <row r="162" spans="9:10" x14ac:dyDescent="0.2">
      <c r="I162" s="67"/>
      <c r="J162" s="66"/>
    </row>
    <row r="163" spans="9:10" x14ac:dyDescent="0.2">
      <c r="I163" s="67"/>
      <c r="J163" s="66"/>
    </row>
    <row r="164" spans="9:10" x14ac:dyDescent="0.2">
      <c r="I164" s="67"/>
      <c r="J164" s="66"/>
    </row>
    <row r="165" spans="9:10" x14ac:dyDescent="0.2">
      <c r="I165" s="67"/>
      <c r="J165" s="66"/>
    </row>
    <row r="166" spans="9:10" x14ac:dyDescent="0.2">
      <c r="I166" s="67"/>
      <c r="J166" s="66"/>
    </row>
    <row r="167" spans="9:10" x14ac:dyDescent="0.2">
      <c r="I167" s="67"/>
      <c r="J167" s="66"/>
    </row>
    <row r="168" spans="9:10" x14ac:dyDescent="0.2">
      <c r="I168" s="67"/>
      <c r="J168" s="66"/>
    </row>
    <row r="169" spans="9:10" x14ac:dyDescent="0.2">
      <c r="I169" s="67"/>
      <c r="J169" s="66"/>
    </row>
    <row r="170" spans="9:10" x14ac:dyDescent="0.2">
      <c r="I170" s="67"/>
      <c r="J170" s="66"/>
    </row>
    <row r="171" spans="9:10" x14ac:dyDescent="0.2">
      <c r="I171" s="67"/>
      <c r="J171" s="66"/>
    </row>
    <row r="172" spans="9:10" x14ac:dyDescent="0.2">
      <c r="I172" s="67"/>
      <c r="J172" s="66"/>
    </row>
    <row r="173" spans="9:10" x14ac:dyDescent="0.2">
      <c r="I173" s="67"/>
      <c r="J173" s="66"/>
    </row>
    <row r="174" spans="9:10" x14ac:dyDescent="0.2">
      <c r="I174" s="67"/>
      <c r="J174" s="66"/>
    </row>
    <row r="175" spans="9:10" x14ac:dyDescent="0.2">
      <c r="I175" s="67"/>
      <c r="J175" s="66"/>
    </row>
    <row r="176" spans="9:10" x14ac:dyDescent="0.2">
      <c r="I176" s="67"/>
      <c r="J176" s="66"/>
    </row>
    <row r="177" spans="9:10" x14ac:dyDescent="0.2">
      <c r="I177" s="67"/>
      <c r="J177" s="66"/>
    </row>
    <row r="178" spans="9:10" x14ac:dyDescent="0.2">
      <c r="I178" s="67"/>
      <c r="J178" s="66"/>
    </row>
    <row r="179" spans="9:10" x14ac:dyDescent="0.2">
      <c r="I179" s="67"/>
      <c r="J179" s="66"/>
    </row>
    <row r="180" spans="9:10" x14ac:dyDescent="0.2">
      <c r="I180" s="67"/>
      <c r="J180" s="66"/>
    </row>
    <row r="181" spans="9:10" x14ac:dyDescent="0.2">
      <c r="I181" s="67"/>
      <c r="J181" s="66"/>
    </row>
    <row r="182" spans="9:10" x14ac:dyDescent="0.2">
      <c r="I182" s="67"/>
      <c r="J182" s="66"/>
    </row>
    <row r="183" spans="9:10" x14ac:dyDescent="0.2">
      <c r="I183" s="67"/>
      <c r="J183" s="66"/>
    </row>
  </sheetData>
  <mergeCells count="4">
    <mergeCell ref="A2:H2"/>
    <mergeCell ref="A3:H3"/>
    <mergeCell ref="A109:H109"/>
    <mergeCell ref="C1:J1"/>
  </mergeCells>
  <pageMargins left="1.1811023622047245" right="0.39370078740157483" top="0.78740157480314965" bottom="0.78740157480314965" header="0" footer="0"/>
  <pageSetup paperSize="9" scale="48" fitToHeight="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Вед.свод  на 01.01</vt:lpstr>
      <vt:lpstr>'Вед.свод  на 01.01'!Заголовки_для_печати</vt:lpstr>
      <vt:lpstr>'Вед.свод  на 01.01'!Область_печати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Susoeva</cp:lastModifiedBy>
  <cp:lastPrinted>2022-12-07T11:05:39Z</cp:lastPrinted>
  <dcterms:created xsi:type="dcterms:W3CDTF">2013-11-29T08:14:39Z</dcterms:created>
  <dcterms:modified xsi:type="dcterms:W3CDTF">2023-02-08T07:25:01Z</dcterms:modified>
</cp:coreProperties>
</file>