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9035" windowHeight="9975"/>
  </bookViews>
  <sheets>
    <sheet name="Вед.свод" sheetId="1" r:id="rId1"/>
  </sheets>
  <definedNames>
    <definedName name="_xlnm._FilterDatabase" localSheetId="0" hidden="1">Вед.свод!$A$6:$I$93</definedName>
    <definedName name="_xlnm.Print_Titles" localSheetId="0">Вед.свод!$5:$5</definedName>
    <definedName name="_xlnm.Print_Area" localSheetId="0">Вед.свод!$A$1:$I$103</definedName>
  </definedNames>
  <calcPr calcId="114210" fullCalcOnLoad="1"/>
</workbook>
</file>

<file path=xl/calcChain.xml><?xml version="1.0" encoding="utf-8"?>
<calcChain xmlns="http://schemas.openxmlformats.org/spreadsheetml/2006/main">
  <c r="H59" i="1"/>
  <c r="H64"/>
  <c r="I66"/>
  <c r="H66"/>
  <c r="I52"/>
  <c r="H52"/>
  <c r="I50"/>
  <c r="I49"/>
  <c r="I48"/>
  <c r="I47"/>
  <c r="H50"/>
  <c r="H49"/>
  <c r="H48"/>
  <c r="H47"/>
  <c r="I11"/>
  <c r="I33"/>
  <c r="I94"/>
  <c r="I95"/>
  <c r="I96"/>
  <c r="I97"/>
  <c r="I98"/>
  <c r="I99"/>
  <c r="I82"/>
  <c r="I83"/>
  <c r="H11"/>
  <c r="H33"/>
  <c r="I84"/>
  <c r="I81"/>
  <c r="I80"/>
  <c r="H81"/>
  <c r="H80"/>
  <c r="H84"/>
  <c r="H83"/>
  <c r="H82"/>
  <c r="I85"/>
  <c r="H85"/>
  <c r="H39"/>
  <c r="H38"/>
  <c r="I57"/>
  <c r="H57"/>
  <c r="I32"/>
  <c r="I76"/>
  <c r="H76"/>
  <c r="I75"/>
  <c r="I38"/>
  <c r="I53"/>
  <c r="I55"/>
  <c r="H55"/>
  <c r="I40"/>
  <c r="H53"/>
  <c r="I77"/>
  <c r="H77"/>
  <c r="H67"/>
  <c r="I8"/>
  <c r="I74"/>
  <c r="H8"/>
  <c r="I42"/>
  <c r="H42"/>
  <c r="H18"/>
  <c r="I18"/>
  <c r="I13"/>
  <c r="L22"/>
  <c r="L24"/>
  <c r="L26"/>
  <c r="L28"/>
  <c r="L30"/>
  <c r="L41"/>
  <c r="L43"/>
  <c r="L46"/>
  <c r="L68"/>
  <c r="L78"/>
  <c r="L93"/>
  <c r="L20"/>
  <c r="H13"/>
  <c r="H23"/>
  <c r="K93"/>
  <c r="K78"/>
  <c r="K68"/>
  <c r="K46"/>
  <c r="K43"/>
  <c r="K41"/>
  <c r="K30"/>
  <c r="K28"/>
  <c r="K26"/>
  <c r="K24"/>
  <c r="K22"/>
  <c r="K20"/>
  <c r="H40"/>
  <c r="H91"/>
  <c r="H90"/>
  <c r="H89"/>
  <c r="H88"/>
  <c r="H87"/>
  <c r="I91"/>
  <c r="H92"/>
  <c r="I64"/>
  <c r="I63"/>
  <c r="I62"/>
  <c r="I61"/>
  <c r="I60"/>
  <c r="I67"/>
  <c r="H75"/>
  <c r="H65"/>
  <c r="H63"/>
  <c r="H62"/>
  <c r="H61"/>
  <c r="H60"/>
  <c r="H45"/>
  <c r="H27"/>
  <c r="H25"/>
  <c r="H21"/>
  <c r="H19"/>
  <c r="H74"/>
  <c r="H73"/>
  <c r="H72"/>
  <c r="H71"/>
  <c r="H70"/>
  <c r="H31"/>
  <c r="H32"/>
  <c r="H12"/>
  <c r="H10"/>
  <c r="H17"/>
  <c r="H16"/>
  <c r="H15"/>
  <c r="H14"/>
  <c r="H9"/>
  <c r="H7"/>
  <c r="H6"/>
  <c r="K9"/>
  <c r="M6"/>
  <c r="N6"/>
  <c r="I45"/>
  <c r="I27"/>
  <c r="I25"/>
  <c r="I23"/>
  <c r="I21"/>
  <c r="I19"/>
  <c r="I90"/>
  <c r="I89"/>
  <c r="I88"/>
  <c r="I87"/>
  <c r="I92"/>
  <c r="I12"/>
  <c r="I17"/>
  <c r="I16"/>
  <c r="I15"/>
  <c r="I14"/>
  <c r="I73"/>
  <c r="I72"/>
  <c r="I37"/>
  <c r="I36"/>
  <c r="I35"/>
  <c r="I34"/>
  <c r="I71"/>
  <c r="I70"/>
  <c r="I59"/>
  <c r="I10"/>
  <c r="I9"/>
  <c r="I31"/>
  <c r="I7"/>
  <c r="I6"/>
  <c r="M7"/>
</calcChain>
</file>

<file path=xl/sharedStrings.xml><?xml version="1.0" encoding="utf-8"?>
<sst xmlns="http://schemas.openxmlformats.org/spreadsheetml/2006/main" count="566" uniqueCount="73">
  <si>
    <t>Наименование</t>
  </si>
  <si>
    <t>ГРБС</t>
  </si>
  <si>
    <t>РПр</t>
  </si>
  <si>
    <t>Пр</t>
  </si>
  <si>
    <t>ЦСт</t>
  </si>
  <si>
    <t>ВР</t>
  </si>
  <si>
    <t>Ист</t>
  </si>
  <si>
    <t>Итого:</t>
  </si>
  <si>
    <t>городские средства</t>
  </si>
  <si>
    <t>1</t>
  </si>
  <si>
    <t>0400</t>
  </si>
  <si>
    <t>0409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</si>
  <si>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</si>
  <si>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</si>
  <si>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</si>
  <si>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</si>
  <si>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</si>
  <si>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Ведомственная целевая программа "Муниципальная адресная инвестиционная программа"</t>
  </si>
  <si>
    <t>0700</t>
  </si>
  <si>
    <t>Капитальные вложения в объекты государственной (муниципальной) собственности</t>
  </si>
  <si>
    <t>Городские средства</t>
  </si>
  <si>
    <t>0500</t>
  </si>
  <si>
    <t>0502</t>
  </si>
  <si>
    <t>1070000000</t>
  </si>
  <si>
    <t xml:space="preserve">Единица измерения: тыс. руб.   
</t>
  </si>
  <si>
    <t>888</t>
  </si>
  <si>
    <t>0701</t>
  </si>
  <si>
    <t>Управление строительства, дорожного хозяйства и благоустройства администрации города Орла</t>
  </si>
  <si>
    <t>Капитальное строительство</t>
  </si>
  <si>
    <t>10700S2310</t>
  </si>
  <si>
    <t>107F000000</t>
  </si>
  <si>
    <t>Федеральный проект "Чистая вода"</t>
  </si>
  <si>
    <t>107F500000</t>
  </si>
  <si>
    <t>Строительство и реконструкция (модернизация) объектов питьевого водоснабжения</t>
  </si>
  <si>
    <t>107F552430</t>
  </si>
  <si>
    <t xml:space="preserve">             Строительство объекта "Улично-дорожная сеть местного значения и сети инженерно-технического обеспечения для объектов индивидуальной жилой застройки в Северном районе г. Орла"</t>
  </si>
  <si>
    <t xml:space="preserve">          Строительство объекта "Улица Кузнецова на участке от Московского шоссе до ул. Раздольная в г. Орле"</t>
  </si>
  <si>
    <t xml:space="preserve">          Строительство объекта "Улица Витольда Почернина на участке от ул. Зеленина в микрорайоне "Зареченский" г. Орла до ул. Царев Брод в п. Орлик Образцовского с/п Орловского района"</t>
  </si>
  <si>
    <t xml:space="preserve">          Реконструкция объекта "Улица Авиационная на участке от Караческого ш. до ул. Спивака в г. Орле"</t>
  </si>
  <si>
    <t xml:space="preserve">          Реконструкция объекта "Мост через реку Орлик в створе ул. Колхозная в г. Орле" </t>
  </si>
  <si>
    <t xml:space="preserve">          Строительство объекта "Улично-дорожная сеть местного значения и сети инженерно-технического обеспечения для объектов индивидуальной жилой застройки в Северном районе г. Орла"</t>
  </si>
  <si>
    <t xml:space="preserve">          Реконструкция объекта "Очистные сооружения канализации (ОСК) г. Орла Орловский район, Платоновское сельское поселение, д. Вязки, "Станция аэрации"</t>
  </si>
  <si>
    <t xml:space="preserve">          Модернизация очистных  (МР №13 "Московский")</t>
  </si>
  <si>
    <t xml:space="preserve">          Строительство объекта "Станция умягчения на Комсомольском ВЗУ"</t>
  </si>
  <si>
    <t xml:space="preserve">             Строительство объекта "Улично-дорожная сеть (I этап строительства) и сети газораспределения для объектов индивидуальной жилой застройки в Северном  районе г. Орла (территория, ограниченная ул. Михалицына, пер. Керамический, полосой отчуждения железной дороги и ул. Раздольная) (улично-дорожная сеть (I этап строительства))</t>
  </si>
  <si>
    <t>Федеральный проект "Жилье"</t>
  </si>
  <si>
    <t>107F100000</t>
  </si>
  <si>
    <t>Реализация мероприятий по стимулированию программ развития жилищного строительства</t>
  </si>
  <si>
    <t>107F150210</t>
  </si>
  <si>
    <t>Дорожное хозяйство (дорожные фонды)</t>
  </si>
  <si>
    <t>Коммунальное хозяйство</t>
  </si>
  <si>
    <t>Дошкольное образование</t>
  </si>
  <si>
    <t>2024 год</t>
  </si>
  <si>
    <t>0000000000</t>
  </si>
  <si>
    <t>Строительство 2-й нитки самотечного канализационного коллектора по правому берегу р. Оки от камеры гашения в районе ул. Молодежной до приемной камеры КНС №8. 1-й этап строительства - от точки врезки самотечного коллектора диаметром 300 до приемной камеры КНС №8</t>
  </si>
  <si>
    <t>Проектирование строительства объекта "Детский сад (ясли) по ул. Грановского в г. Орле"</t>
  </si>
  <si>
    <t xml:space="preserve"> Бюджетные инвестиции в объекты капитального строительства на плановый период 2024 и 2025 годов</t>
  </si>
  <si>
    <t>2025 год</t>
  </si>
  <si>
    <t>Национальный проект "Жилье и городская среда"</t>
  </si>
  <si>
    <t>2</t>
  </si>
  <si>
    <t>Областные средства</t>
  </si>
  <si>
    <t>Строительство объекта "Улично-дорожная сеть (I этап строительства) и сети газораспределения для объектов индивидуальной жилой застройки в Северном районе г.Орла (территория, ограниченная                  ул. Михалицына, пер. Керамический, полосой отчуждения железной дороги и ул. Раздольная)"  (сети газораспределения)</t>
  </si>
  <si>
    <t xml:space="preserve">областные средства </t>
  </si>
  <si>
    <t>1070072310</t>
  </si>
  <si>
    <t>107G650130</t>
  </si>
  <si>
    <t xml:space="preserve"> Другие вопросы в области жилищно-коммунального хозяйства</t>
  </si>
  <si>
    <t>0505</t>
  </si>
  <si>
    <t>1102</t>
  </si>
  <si>
    <t>1100</t>
  </si>
  <si>
    <t xml:space="preserve">        Массовый спорт</t>
  </si>
  <si>
    <t>Строительство  "умной" спортивной площадки и прилегающей к ней территории</t>
  </si>
  <si>
    <t xml:space="preserve">Начальник финансового управления администрации города Орла                                                                                                     Н.В. Зубцова	</t>
  </si>
  <si>
    <t>Приложение 14                                                                                                  к решению Орловского городского Совета народных депутатов
  №34/0520 - ГС от 20.12.2022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</si>
</sst>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164" fontId="15" fillId="0" borderId="9">
      <alignment horizontal="center" vertical="center"/>
    </xf>
    <xf numFmtId="164" fontId="15" fillId="0" borderId="9">
      <alignment horizontal="center" vertical="center" wrapText="1"/>
    </xf>
    <xf numFmtId="164" fontId="2" fillId="0" borderId="1">
      <alignment horizontal="right" vertical="center"/>
    </xf>
    <xf numFmtId="164" fontId="2" fillId="0" borderId="1">
      <alignment horizontal="right" vertical="center" shrinkToFit="1"/>
    </xf>
    <xf numFmtId="164" fontId="16" fillId="0" borderId="9">
      <alignment horizontal="right" vertical="center"/>
    </xf>
    <xf numFmtId="164" fontId="16" fillId="0" borderId="9">
      <alignment horizontal="right" vertical="center" shrinkToFit="1"/>
    </xf>
    <xf numFmtId="164" fontId="16" fillId="0" borderId="9">
      <alignment horizontal="right" vertical="center" shrinkToFit="1"/>
    </xf>
    <xf numFmtId="49" fontId="15" fillId="0" borderId="9">
      <alignment horizontal="center" vertical="center" wrapText="1"/>
    </xf>
    <xf numFmtId="49" fontId="17" fillId="0" borderId="9">
      <alignment horizontal="left" vertical="center" wrapText="1"/>
    </xf>
    <xf numFmtId="49" fontId="2" fillId="0" borderId="1">
      <alignment horizontal="left" vertical="center" wrapText="1"/>
    </xf>
    <xf numFmtId="49" fontId="2" fillId="0" borderId="1">
      <alignment horizontal="left" vertical="center" wrapText="1"/>
    </xf>
    <xf numFmtId="49" fontId="2" fillId="0" borderId="1">
      <alignment horizontal="center" vertical="center" shrinkToFit="1"/>
    </xf>
    <xf numFmtId="49" fontId="2" fillId="0" borderId="1">
      <alignment horizontal="left" vertical="center" wrapText="1"/>
    </xf>
    <xf numFmtId="49" fontId="17" fillId="0" borderId="9">
      <alignment horizontal="center" vertical="center"/>
    </xf>
    <xf numFmtId="49" fontId="2" fillId="0" borderId="1">
      <alignment horizontal="center" vertical="center" shrinkToFit="1"/>
    </xf>
    <xf numFmtId="49" fontId="16" fillId="0" borderId="9">
      <alignment horizontal="center" vertical="center"/>
    </xf>
    <xf numFmtId="49" fontId="2" fillId="0" borderId="1">
      <alignment horizontal="center" vertical="center" shrinkToFit="1"/>
    </xf>
    <xf numFmtId="49" fontId="2" fillId="0" borderId="1">
      <alignment horizontal="center" vertical="center"/>
    </xf>
    <xf numFmtId="49" fontId="15" fillId="0" borderId="10">
      <alignment horizontal="center" vertical="center" wrapText="1"/>
    </xf>
  </cellStyleXfs>
  <cellXfs count="69">
    <xf numFmtId="0" fontId="0" fillId="0" borderId="0" xfId="0"/>
    <xf numFmtId="4" fontId="4" fillId="2" borderId="1" xfId="10" applyNumberFormat="1" applyFont="1" applyFill="1" applyBorder="1" applyAlignment="1" applyProtection="1">
      <alignment horizontal="left" vertical="center" wrapText="1"/>
    </xf>
    <xf numFmtId="49" fontId="4" fillId="2" borderId="1" xfId="12" applyNumberFormat="1" applyFont="1" applyFill="1" applyBorder="1" applyProtection="1">
      <alignment horizontal="center" vertical="center" shrinkToFit="1"/>
    </xf>
    <xf numFmtId="49" fontId="4" fillId="2" borderId="9" xfId="14" applyNumberFormat="1" applyFont="1" applyFill="1" applyAlignment="1" applyProtection="1">
      <alignment horizontal="center" vertical="center"/>
    </xf>
    <xf numFmtId="0" fontId="6" fillId="2" borderId="1" xfId="15" applyNumberFormat="1" applyFont="1" applyFill="1" applyBorder="1" applyAlignment="1" applyProtection="1"/>
    <xf numFmtId="49" fontId="4" fillId="2" borderId="2" xfId="12" applyNumberFormat="1" applyFont="1" applyFill="1" applyBorder="1" applyProtection="1">
      <alignment horizontal="center" vertical="center" shrinkToFit="1"/>
    </xf>
    <xf numFmtId="164" fontId="4" fillId="2" borderId="3" xfId="5" applyNumberFormat="1" applyFont="1" applyFill="1" applyBorder="1" applyAlignment="1" applyProtection="1">
      <alignment horizontal="right" vertical="center"/>
    </xf>
    <xf numFmtId="164" fontId="6" fillId="2" borderId="3" xfId="0" applyNumberFormat="1" applyFont="1" applyFill="1" applyBorder="1" applyAlignment="1">
      <alignment horizontal="right" vertical="center" shrinkToFit="1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7" fillId="2" borderId="4" xfId="8" applyNumberFormat="1" applyFont="1" applyFill="1" applyBorder="1" applyAlignment="1" applyProtection="1">
      <alignment horizontal="center" vertical="center" wrapText="1"/>
    </xf>
    <xf numFmtId="49" fontId="7" fillId="2" borderId="3" xfId="8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shrinkToFit="1"/>
    </xf>
    <xf numFmtId="164" fontId="5" fillId="2" borderId="0" xfId="0" applyNumberFormat="1" applyFont="1" applyFill="1" applyBorder="1" applyAlignment="1">
      <alignment horizontal="right" vertical="center" shrinkToFit="1"/>
    </xf>
    <xf numFmtId="164" fontId="4" fillId="2" borderId="0" xfId="0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/>
    </xf>
    <xf numFmtId="164" fontId="5" fillId="2" borderId="0" xfId="0" applyNumberFormat="1" applyFont="1" applyFill="1" applyAlignment="1">
      <alignment horizontal="right" shrinkToFit="1"/>
    </xf>
    <xf numFmtId="4" fontId="13" fillId="2" borderId="1" xfId="10" applyNumberFormat="1" applyFont="1" applyFill="1" applyBorder="1" applyAlignment="1" applyProtection="1">
      <alignment horizontal="left" vertical="center" wrapText="1"/>
    </xf>
    <xf numFmtId="164" fontId="6" fillId="2" borderId="0" xfId="0" applyNumberFormat="1" applyFont="1" applyFill="1" applyBorder="1" applyAlignment="1">
      <alignment horizontal="right" vertical="center" shrinkToFit="1"/>
    </xf>
    <xf numFmtId="49" fontId="9" fillId="2" borderId="1" xfId="13" applyNumberFormat="1" applyFont="1" applyFill="1" applyBorder="1" applyAlignment="1" applyProtection="1">
      <alignment horizontal="center" vertical="center" shrinkToFit="1"/>
    </xf>
    <xf numFmtId="49" fontId="9" fillId="2" borderId="1" xfId="15" applyNumberFormat="1" applyFont="1" applyFill="1" applyBorder="1" applyAlignment="1" applyProtection="1">
      <alignment horizontal="center" vertical="center"/>
    </xf>
    <xf numFmtId="164" fontId="4" fillId="2" borderId="5" xfId="0" applyNumberFormat="1" applyFont="1" applyFill="1" applyBorder="1" applyAlignment="1">
      <alignment horizontal="right" vertical="center" shrinkToFit="1"/>
    </xf>
    <xf numFmtId="49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" fontId="8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11" fillId="2" borderId="6" xfId="13" applyNumberFormat="1" applyFont="1" applyFill="1" applyBorder="1" applyAlignment="1" applyProtection="1">
      <alignment horizontal="center" vertical="center" shrinkToFit="1"/>
    </xf>
    <xf numFmtId="49" fontId="11" fillId="2" borderId="6" xfId="15" applyNumberFormat="1" applyFont="1" applyFill="1" applyBorder="1" applyAlignment="1" applyProtection="1">
      <alignment horizontal="center" vertical="center"/>
    </xf>
    <xf numFmtId="0" fontId="11" fillId="2" borderId="6" xfId="16" applyNumberFormat="1" applyFont="1" applyFill="1" applyBorder="1" applyAlignment="1" applyProtection="1"/>
    <xf numFmtId="49" fontId="9" fillId="2" borderId="1" xfId="10" applyNumberFormat="1" applyFont="1" applyFill="1" applyBorder="1" applyProtection="1">
      <alignment horizontal="left" vertical="center" wrapText="1"/>
    </xf>
    <xf numFmtId="49" fontId="10" fillId="2" borderId="1" xfId="10" applyNumberFormat="1" applyFont="1" applyFill="1" applyBorder="1" applyProtection="1">
      <alignment horizontal="left" vertical="center" wrapText="1"/>
    </xf>
    <xf numFmtId="2" fontId="10" fillId="2" borderId="1" xfId="10" applyNumberFormat="1" applyFont="1" applyFill="1" applyBorder="1" applyProtection="1">
      <alignment horizontal="left" vertical="center" wrapText="1"/>
    </xf>
    <xf numFmtId="49" fontId="11" fillId="2" borderId="1" xfId="13" applyNumberFormat="1" applyFont="1" applyFill="1" applyBorder="1" applyAlignment="1" applyProtection="1">
      <alignment horizontal="center" vertical="center" shrinkToFit="1"/>
    </xf>
    <xf numFmtId="49" fontId="11" fillId="2" borderId="1" xfId="15" applyNumberFormat="1" applyFont="1" applyFill="1" applyBorder="1" applyAlignment="1" applyProtection="1">
      <alignment horizontal="center" vertical="center"/>
    </xf>
    <xf numFmtId="0" fontId="11" fillId="2" borderId="9" xfId="16" applyNumberFormat="1" applyFont="1" applyFill="1" applyAlignment="1" applyProtection="1"/>
    <xf numFmtId="0" fontId="9" fillId="2" borderId="9" xfId="16" applyNumberFormat="1" applyFont="1" applyFill="1" applyAlignment="1" applyProtection="1"/>
    <xf numFmtId="49" fontId="9" fillId="2" borderId="0" xfId="10" applyNumberFormat="1" applyFont="1" applyFill="1" applyBorder="1" applyProtection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49" fontId="9" fillId="2" borderId="7" xfId="13" applyNumberFormat="1" applyFont="1" applyFill="1" applyBorder="1" applyAlignment="1" applyProtection="1">
      <alignment horizontal="center" vertical="center" shrinkToFit="1"/>
    </xf>
    <xf numFmtId="49" fontId="9" fillId="2" borderId="2" xfId="15" applyNumberFormat="1" applyFont="1" applyFill="1" applyBorder="1" applyAlignment="1" applyProtection="1">
      <alignment horizontal="center" vertical="center"/>
    </xf>
    <xf numFmtId="49" fontId="9" fillId="2" borderId="3" xfId="13" applyNumberFormat="1" applyFont="1" applyFill="1" applyBorder="1" applyAlignment="1" applyProtection="1">
      <alignment horizontal="center" vertical="center" shrinkToFit="1"/>
    </xf>
    <xf numFmtId="49" fontId="9" fillId="2" borderId="7" xfId="10" applyNumberFormat="1" applyFont="1" applyFill="1" applyBorder="1" applyProtection="1">
      <alignment horizontal="left" vertical="center" wrapText="1"/>
    </xf>
    <xf numFmtId="49" fontId="9" fillId="2" borderId="7" xfId="15" applyNumberFormat="1" applyFont="1" applyFill="1" applyBorder="1" applyAlignment="1" applyProtection="1">
      <alignment horizontal="center" vertical="center"/>
    </xf>
    <xf numFmtId="49" fontId="9" fillId="2" borderId="8" xfId="15" applyNumberFormat="1" applyFont="1" applyFill="1" applyBorder="1" applyAlignment="1" applyProtection="1">
      <alignment horizontal="center" vertical="center"/>
    </xf>
    <xf numFmtId="49" fontId="9" fillId="2" borderId="5" xfId="13" applyNumberFormat="1" applyFont="1" applyFill="1" applyBorder="1" applyAlignment="1" applyProtection="1">
      <alignment horizontal="center" vertical="center" shrinkToFit="1"/>
    </xf>
    <xf numFmtId="49" fontId="9" fillId="2" borderId="3" xfId="10" applyNumberFormat="1" applyFont="1" applyFill="1" applyBorder="1" applyProtection="1">
      <alignment horizontal="left" vertical="center" wrapText="1"/>
    </xf>
    <xf numFmtId="49" fontId="9" fillId="2" borderId="3" xfId="15" applyNumberFormat="1" applyFont="1" applyFill="1" applyBorder="1" applyAlignment="1" applyProtection="1">
      <alignment horizontal="center" vertical="center"/>
    </xf>
    <xf numFmtId="49" fontId="10" fillId="2" borderId="3" xfId="10" applyNumberFormat="1" applyFont="1" applyFill="1" applyBorder="1" applyProtection="1">
      <alignment horizontal="left" vertical="center" wrapText="1"/>
    </xf>
    <xf numFmtId="49" fontId="9" fillId="2" borderId="0" xfId="13" applyNumberFormat="1" applyFont="1" applyFill="1" applyBorder="1" applyAlignment="1" applyProtection="1">
      <alignment horizontal="center" vertical="center" shrinkToFit="1"/>
    </xf>
    <xf numFmtId="49" fontId="9" fillId="2" borderId="0" xfId="15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5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center" wrapText="1"/>
    </xf>
    <xf numFmtId="0" fontId="5" fillId="2" borderId="0" xfId="0" applyFont="1" applyFill="1"/>
    <xf numFmtId="0" fontId="14" fillId="2" borderId="1" xfId="10" applyNumberFormat="1" applyFont="1" applyFill="1" applyBorder="1" applyProtection="1">
      <alignment horizontal="left" vertical="center" wrapText="1"/>
    </xf>
    <xf numFmtId="49" fontId="4" fillId="2" borderId="0" xfId="0" applyNumberFormat="1" applyFont="1" applyFill="1" applyAlignment="1">
      <alignment horizontal="right" vertical="center" wrapText="1"/>
    </xf>
    <xf numFmtId="49" fontId="5" fillId="2" borderId="0" xfId="0" applyNumberFormat="1" applyFont="1" applyFill="1" applyAlignment="1">
      <alignment horizontal="right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12" fillId="2" borderId="0" xfId="13" applyNumberFormat="1" applyFont="1" applyFill="1" applyBorder="1" applyAlignment="1" applyProtection="1">
      <alignment horizontal="left" wrapText="1"/>
    </xf>
  </cellXfs>
  <cellStyles count="20">
    <cellStyle name="st28" xfId="1"/>
    <cellStyle name="st29" xfId="2"/>
    <cellStyle name="st32" xfId="3"/>
    <cellStyle name="st33" xfId="4"/>
    <cellStyle name="st34" xfId="5"/>
    <cellStyle name="st37" xfId="6"/>
    <cellStyle name="st38" xfId="7"/>
    <cellStyle name="xl22" xfId="8"/>
    <cellStyle name="xl24" xfId="9"/>
    <cellStyle name="xl25" xfId="10"/>
    <cellStyle name="xl28" xfId="11"/>
    <cellStyle name="xl29" xfId="12"/>
    <cellStyle name="xl30" xfId="13"/>
    <cellStyle name="xl32" xfId="14"/>
    <cellStyle name="xl33" xfId="15"/>
    <cellStyle name="xl34" xfId="16"/>
    <cellStyle name="xl35" xfId="17"/>
    <cellStyle name="xl38" xfId="18"/>
    <cellStyle name="xl39" xfId="1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6"/>
  <sheetViews>
    <sheetView tabSelected="1" view="pageBreakPreview" zoomScale="85" zoomScaleSheetLayoutView="85" workbookViewId="0">
      <selection activeCell="E1" sqref="E1:I2"/>
    </sheetView>
  </sheetViews>
  <sheetFormatPr defaultRowHeight="14.25"/>
  <cols>
    <col min="1" max="1" width="69.85546875" style="60" customWidth="1"/>
    <col min="2" max="2" width="7.5703125" style="61" customWidth="1"/>
    <col min="3" max="3" width="7.85546875" style="61" customWidth="1"/>
    <col min="4" max="4" width="7.7109375" style="61" customWidth="1"/>
    <col min="5" max="5" width="16.7109375" style="61" customWidth="1"/>
    <col min="6" max="6" width="6.85546875" style="61" customWidth="1"/>
    <col min="7" max="7" width="6.85546875" style="62" customWidth="1"/>
    <col min="8" max="8" width="17.7109375" style="16" customWidth="1"/>
    <col min="9" max="9" width="20.28515625" style="16" customWidth="1"/>
    <col min="10" max="12" width="9.140625" style="63"/>
    <col min="13" max="13" width="11.7109375" style="63" bestFit="1" customWidth="1"/>
    <col min="14" max="16384" width="9.140625" style="63"/>
  </cols>
  <sheetData>
    <row r="1" spans="1:14" s="23" customFormat="1" ht="27" customHeight="1">
      <c r="A1" s="22"/>
      <c r="E1" s="65" t="s">
        <v>72</v>
      </c>
      <c r="F1" s="65"/>
      <c r="G1" s="65"/>
      <c r="H1" s="65"/>
      <c r="I1" s="65"/>
    </row>
    <row r="2" spans="1:14" s="23" customFormat="1" ht="52.5" customHeight="1">
      <c r="A2" s="22"/>
      <c r="E2" s="65"/>
      <c r="F2" s="65"/>
      <c r="G2" s="65"/>
      <c r="H2" s="65"/>
      <c r="I2" s="65"/>
    </row>
    <row r="3" spans="1:14" s="24" customFormat="1" ht="32.25" customHeight="1">
      <c r="A3" s="67" t="s">
        <v>56</v>
      </c>
      <c r="B3" s="67"/>
      <c r="C3" s="67"/>
      <c r="D3" s="67"/>
      <c r="E3" s="67"/>
      <c r="F3" s="67"/>
      <c r="G3" s="67"/>
      <c r="H3" s="67"/>
      <c r="I3" s="67"/>
    </row>
    <row r="4" spans="1:14" s="24" customFormat="1" ht="22.5" customHeight="1">
      <c r="F4" s="66" t="s">
        <v>24</v>
      </c>
      <c r="G4" s="66"/>
      <c r="H4" s="66"/>
      <c r="I4" s="66"/>
    </row>
    <row r="5" spans="1:14" s="27" customFormat="1" ht="38.450000000000003" customHeight="1">
      <c r="A5" s="25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10" t="s">
        <v>52</v>
      </c>
      <c r="I5" s="11" t="s">
        <v>57</v>
      </c>
    </row>
    <row r="6" spans="1:14" s="30" customFormat="1" ht="23.25" customHeight="1">
      <c r="A6" s="28" t="s">
        <v>7</v>
      </c>
      <c r="B6" s="29"/>
      <c r="C6" s="29"/>
      <c r="D6" s="29"/>
      <c r="E6" s="29"/>
      <c r="F6" s="29"/>
      <c r="G6" s="29"/>
      <c r="H6" s="7">
        <f>H7+H8</f>
        <v>462879.5</v>
      </c>
      <c r="I6" s="7">
        <f>I7+I8</f>
        <v>122265.60000000001</v>
      </c>
      <c r="L6" s="30">
        <v>1835171.19</v>
      </c>
      <c r="M6" s="31">
        <f>L6-L7</f>
        <v>1818650.19</v>
      </c>
      <c r="N6" s="31">
        <f>H6-M6</f>
        <v>-1355770.69</v>
      </c>
    </row>
    <row r="7" spans="1:14" s="30" customFormat="1" ht="24" customHeight="1">
      <c r="A7" s="28" t="s">
        <v>8</v>
      </c>
      <c r="B7" s="29" t="s">
        <v>9</v>
      </c>
      <c r="C7" s="29"/>
      <c r="D7" s="29"/>
      <c r="E7" s="29"/>
      <c r="F7" s="29"/>
      <c r="G7" s="29"/>
      <c r="H7" s="7">
        <f>H10</f>
        <v>46508</v>
      </c>
      <c r="I7" s="7">
        <f>I10</f>
        <v>16521</v>
      </c>
      <c r="K7" s="30">
        <v>46505.4</v>
      </c>
      <c r="L7" s="30">
        <v>16521</v>
      </c>
      <c r="M7" s="31">
        <f>I7-L7</f>
        <v>0</v>
      </c>
    </row>
    <row r="8" spans="1:14" s="30" customFormat="1" ht="24" customHeight="1">
      <c r="A8" s="28" t="s">
        <v>62</v>
      </c>
      <c r="B8" s="29" t="s">
        <v>59</v>
      </c>
      <c r="C8" s="29"/>
      <c r="D8" s="29"/>
      <c r="E8" s="29"/>
      <c r="F8" s="29"/>
      <c r="G8" s="29"/>
      <c r="H8" s="7">
        <f>H11</f>
        <v>416371.5</v>
      </c>
      <c r="I8" s="7">
        <f>I11</f>
        <v>105744.6</v>
      </c>
      <c r="M8" s="31"/>
    </row>
    <row r="9" spans="1:14" s="30" customFormat="1" ht="31.5">
      <c r="A9" s="32" t="s">
        <v>27</v>
      </c>
      <c r="B9" s="29" t="s">
        <v>25</v>
      </c>
      <c r="C9" s="29"/>
      <c r="D9" s="29"/>
      <c r="E9" s="29"/>
      <c r="F9" s="29"/>
      <c r="G9" s="29"/>
      <c r="H9" s="7">
        <f>H10+H11</f>
        <v>462879.5</v>
      </c>
      <c r="I9" s="7">
        <f>I10</f>
        <v>16521</v>
      </c>
      <c r="K9" s="31">
        <f>K7-H7</f>
        <v>-2.5999999999985448</v>
      </c>
    </row>
    <row r="10" spans="1:14" s="30" customFormat="1" ht="15">
      <c r="A10" s="33" t="s">
        <v>8</v>
      </c>
      <c r="B10" s="26" t="s">
        <v>9</v>
      </c>
      <c r="C10" s="26"/>
      <c r="D10" s="26"/>
      <c r="E10" s="26"/>
      <c r="F10" s="26"/>
      <c r="G10" s="26"/>
      <c r="H10" s="12">
        <f>H13+H32+H91</f>
        <v>46508</v>
      </c>
      <c r="I10" s="12">
        <f>I13+I32+I91</f>
        <v>16521</v>
      </c>
    </row>
    <row r="11" spans="1:14" s="30" customFormat="1" ht="15">
      <c r="A11" s="33" t="s">
        <v>60</v>
      </c>
      <c r="B11" s="26" t="s">
        <v>59</v>
      </c>
      <c r="C11" s="26"/>
      <c r="D11" s="26"/>
      <c r="E11" s="26"/>
      <c r="F11" s="26"/>
      <c r="G11" s="26"/>
      <c r="H11" s="12">
        <f>H33+H84</f>
        <v>416371.5</v>
      </c>
      <c r="I11" s="12">
        <f>I33+I86+I98</f>
        <v>105744.6</v>
      </c>
    </row>
    <row r="12" spans="1:14" s="30" customFormat="1" ht="15.75">
      <c r="A12" s="32" t="s">
        <v>49</v>
      </c>
      <c r="B12" s="34" t="s">
        <v>25</v>
      </c>
      <c r="C12" s="35" t="s">
        <v>10</v>
      </c>
      <c r="D12" s="35" t="s">
        <v>11</v>
      </c>
      <c r="E12" s="34"/>
      <c r="F12" s="36"/>
      <c r="G12" s="36"/>
      <c r="H12" s="7">
        <f>H13</f>
        <v>14177</v>
      </c>
      <c r="I12" s="7">
        <f>I13</f>
        <v>8400</v>
      </c>
    </row>
    <row r="13" spans="1:14" s="9" customFormat="1" ht="15.75">
      <c r="A13" s="1" t="s">
        <v>20</v>
      </c>
      <c r="B13" s="2" t="s">
        <v>25</v>
      </c>
      <c r="C13" s="3" t="s">
        <v>10</v>
      </c>
      <c r="D13" s="3" t="s">
        <v>11</v>
      </c>
      <c r="E13" s="19" t="s">
        <v>53</v>
      </c>
      <c r="F13" s="4"/>
      <c r="G13" s="5">
        <v>1</v>
      </c>
      <c r="H13" s="6">
        <f>H18</f>
        <v>14177</v>
      </c>
      <c r="I13" s="6">
        <f>I18</f>
        <v>8400</v>
      </c>
      <c r="J13" s="7"/>
      <c r="K13" s="8"/>
      <c r="L13" s="8"/>
    </row>
    <row r="14" spans="1:14" s="30" customFormat="1" ht="15">
      <c r="A14" s="37" t="s">
        <v>28</v>
      </c>
      <c r="B14" s="19" t="s">
        <v>25</v>
      </c>
      <c r="C14" s="20" t="s">
        <v>10</v>
      </c>
      <c r="D14" s="20" t="s">
        <v>11</v>
      </c>
      <c r="E14" s="19" t="s">
        <v>29</v>
      </c>
      <c r="F14" s="20"/>
      <c r="G14" s="19"/>
      <c r="H14" s="12">
        <f t="shared" ref="H14:I17" si="0">H15</f>
        <v>14177</v>
      </c>
      <c r="I14" s="12">
        <f t="shared" si="0"/>
        <v>8400</v>
      </c>
    </row>
    <row r="15" spans="1:14" s="30" customFormat="1" ht="30">
      <c r="A15" s="37" t="s">
        <v>19</v>
      </c>
      <c r="B15" s="19" t="s">
        <v>25</v>
      </c>
      <c r="C15" s="20" t="s">
        <v>10</v>
      </c>
      <c r="D15" s="20" t="s">
        <v>11</v>
      </c>
      <c r="E15" s="20" t="s">
        <v>29</v>
      </c>
      <c r="F15" s="19" t="s">
        <v>12</v>
      </c>
      <c r="G15" s="20"/>
      <c r="H15" s="12">
        <f t="shared" si="0"/>
        <v>14177</v>
      </c>
      <c r="I15" s="12">
        <f t="shared" si="0"/>
        <v>8400</v>
      </c>
    </row>
    <row r="16" spans="1:14" s="30" customFormat="1" ht="15">
      <c r="A16" s="37" t="s">
        <v>13</v>
      </c>
      <c r="B16" s="19" t="s">
        <v>25</v>
      </c>
      <c r="C16" s="20" t="s">
        <v>10</v>
      </c>
      <c r="D16" s="20" t="s">
        <v>11</v>
      </c>
      <c r="E16" s="20" t="s">
        <v>29</v>
      </c>
      <c r="F16" s="19" t="s">
        <v>14</v>
      </c>
      <c r="G16" s="20"/>
      <c r="H16" s="12">
        <f t="shared" si="0"/>
        <v>14177</v>
      </c>
      <c r="I16" s="12">
        <f t="shared" si="0"/>
        <v>8400</v>
      </c>
    </row>
    <row r="17" spans="1:12" s="30" customFormat="1" ht="30">
      <c r="A17" s="37" t="s">
        <v>15</v>
      </c>
      <c r="B17" s="19" t="s">
        <v>25</v>
      </c>
      <c r="C17" s="20" t="s">
        <v>10</v>
      </c>
      <c r="D17" s="20" t="s">
        <v>11</v>
      </c>
      <c r="E17" s="20" t="s">
        <v>29</v>
      </c>
      <c r="F17" s="19" t="s">
        <v>16</v>
      </c>
      <c r="G17" s="20"/>
      <c r="H17" s="12">
        <f t="shared" si="0"/>
        <v>14177</v>
      </c>
      <c r="I17" s="12">
        <f t="shared" si="0"/>
        <v>8400</v>
      </c>
    </row>
    <row r="18" spans="1:12" s="30" customFormat="1" ht="15">
      <c r="A18" s="37" t="s">
        <v>20</v>
      </c>
      <c r="B18" s="19" t="s">
        <v>25</v>
      </c>
      <c r="C18" s="20" t="s">
        <v>10</v>
      </c>
      <c r="D18" s="20" t="s">
        <v>11</v>
      </c>
      <c r="E18" s="20" t="s">
        <v>29</v>
      </c>
      <c r="F18" s="20" t="s">
        <v>16</v>
      </c>
      <c r="G18" s="19" t="s">
        <v>9</v>
      </c>
      <c r="H18" s="12">
        <f>H20+H22+H24+H26+H30+H28</f>
        <v>14177</v>
      </c>
      <c r="I18" s="12">
        <f>I20+I22+I24+I26+I30+I28</f>
        <v>8400</v>
      </c>
      <c r="K18" s="31"/>
      <c r="L18" s="31"/>
    </row>
    <row r="19" spans="1:12" s="30" customFormat="1" ht="60">
      <c r="A19" s="38" t="s">
        <v>35</v>
      </c>
      <c r="B19" s="19" t="s">
        <v>25</v>
      </c>
      <c r="C19" s="20" t="s">
        <v>10</v>
      </c>
      <c r="D19" s="20" t="s">
        <v>11</v>
      </c>
      <c r="E19" s="20" t="s">
        <v>29</v>
      </c>
      <c r="F19" s="19" t="s">
        <v>16</v>
      </c>
      <c r="G19" s="20"/>
      <c r="H19" s="12">
        <f>H20</f>
        <v>5000</v>
      </c>
      <c r="I19" s="12">
        <f>I20</f>
        <v>6000</v>
      </c>
    </row>
    <row r="20" spans="1:12" s="30" customFormat="1" ht="15">
      <c r="A20" s="37" t="s">
        <v>20</v>
      </c>
      <c r="B20" s="19" t="s">
        <v>25</v>
      </c>
      <c r="C20" s="20" t="s">
        <v>10</v>
      </c>
      <c r="D20" s="20" t="s">
        <v>11</v>
      </c>
      <c r="E20" s="20" t="s">
        <v>29</v>
      </c>
      <c r="F20" s="20" t="s">
        <v>16</v>
      </c>
      <c r="G20" s="19" t="s">
        <v>9</v>
      </c>
      <c r="H20" s="12">
        <v>5000</v>
      </c>
      <c r="I20" s="12">
        <v>6000</v>
      </c>
      <c r="K20" s="31">
        <f>H20</f>
        <v>5000</v>
      </c>
      <c r="L20" s="31">
        <f>I20</f>
        <v>6000</v>
      </c>
    </row>
    <row r="21" spans="1:12" s="30" customFormat="1" ht="105">
      <c r="A21" s="39" t="s">
        <v>44</v>
      </c>
      <c r="B21" s="19" t="s">
        <v>25</v>
      </c>
      <c r="C21" s="20" t="s">
        <v>10</v>
      </c>
      <c r="D21" s="20" t="s">
        <v>11</v>
      </c>
      <c r="E21" s="20" t="s">
        <v>29</v>
      </c>
      <c r="F21" s="19" t="s">
        <v>16</v>
      </c>
      <c r="G21" s="20"/>
      <c r="H21" s="12">
        <f>H22</f>
        <v>1447</v>
      </c>
      <c r="I21" s="12">
        <f>I22</f>
        <v>0</v>
      </c>
    </row>
    <row r="22" spans="1:12" s="30" customFormat="1" ht="15">
      <c r="A22" s="37" t="s">
        <v>20</v>
      </c>
      <c r="B22" s="19" t="s">
        <v>25</v>
      </c>
      <c r="C22" s="20" t="s">
        <v>10</v>
      </c>
      <c r="D22" s="20" t="s">
        <v>11</v>
      </c>
      <c r="E22" s="20" t="s">
        <v>29</v>
      </c>
      <c r="F22" s="20" t="s">
        <v>16</v>
      </c>
      <c r="G22" s="19" t="s">
        <v>9</v>
      </c>
      <c r="H22" s="12">
        <v>1447</v>
      </c>
      <c r="I22" s="12">
        <v>0</v>
      </c>
      <c r="K22" s="31">
        <f>H22</f>
        <v>1447</v>
      </c>
      <c r="L22" s="31">
        <f>I22</f>
        <v>0</v>
      </c>
    </row>
    <row r="23" spans="1:12" s="30" customFormat="1" ht="30">
      <c r="A23" s="39" t="s">
        <v>36</v>
      </c>
      <c r="B23" s="19" t="s">
        <v>25</v>
      </c>
      <c r="C23" s="20" t="s">
        <v>10</v>
      </c>
      <c r="D23" s="20" t="s">
        <v>11</v>
      </c>
      <c r="E23" s="20" t="s">
        <v>29</v>
      </c>
      <c r="F23" s="19" t="s">
        <v>16</v>
      </c>
      <c r="G23" s="20"/>
      <c r="H23" s="12">
        <f>H24</f>
        <v>1400</v>
      </c>
      <c r="I23" s="12">
        <f>I24</f>
        <v>1400</v>
      </c>
    </row>
    <row r="24" spans="1:12" s="30" customFormat="1" ht="15">
      <c r="A24" s="37" t="s">
        <v>20</v>
      </c>
      <c r="B24" s="19" t="s">
        <v>25</v>
      </c>
      <c r="C24" s="20" t="s">
        <v>10</v>
      </c>
      <c r="D24" s="20" t="s">
        <v>11</v>
      </c>
      <c r="E24" s="20" t="s">
        <v>29</v>
      </c>
      <c r="F24" s="20" t="s">
        <v>16</v>
      </c>
      <c r="G24" s="19" t="s">
        <v>9</v>
      </c>
      <c r="H24" s="12">
        <v>1400</v>
      </c>
      <c r="I24" s="12">
        <v>1400</v>
      </c>
      <c r="K24" s="31">
        <f>H24</f>
        <v>1400</v>
      </c>
      <c r="L24" s="31">
        <f>I24</f>
        <v>1400</v>
      </c>
    </row>
    <row r="25" spans="1:12" s="30" customFormat="1" ht="60">
      <c r="A25" s="38" t="s">
        <v>37</v>
      </c>
      <c r="B25" s="19" t="s">
        <v>25</v>
      </c>
      <c r="C25" s="20" t="s">
        <v>10</v>
      </c>
      <c r="D25" s="20" t="s">
        <v>11</v>
      </c>
      <c r="E25" s="20" t="s">
        <v>29</v>
      </c>
      <c r="F25" s="19" t="s">
        <v>16</v>
      </c>
      <c r="G25" s="20"/>
      <c r="H25" s="12">
        <f>H26</f>
        <v>2960</v>
      </c>
      <c r="I25" s="12">
        <f>I26</f>
        <v>0</v>
      </c>
    </row>
    <row r="26" spans="1:12" s="30" customFormat="1" ht="15">
      <c r="A26" s="37" t="s">
        <v>20</v>
      </c>
      <c r="B26" s="19" t="s">
        <v>25</v>
      </c>
      <c r="C26" s="20" t="s">
        <v>10</v>
      </c>
      <c r="D26" s="20" t="s">
        <v>11</v>
      </c>
      <c r="E26" s="20" t="s">
        <v>29</v>
      </c>
      <c r="F26" s="20" t="s">
        <v>16</v>
      </c>
      <c r="G26" s="19" t="s">
        <v>9</v>
      </c>
      <c r="H26" s="12">
        <v>2960</v>
      </c>
      <c r="I26" s="12"/>
      <c r="K26" s="31">
        <f>H26</f>
        <v>2960</v>
      </c>
      <c r="L26" s="31">
        <f>I26</f>
        <v>0</v>
      </c>
    </row>
    <row r="27" spans="1:12" s="30" customFormat="1" ht="30">
      <c r="A27" s="38" t="s">
        <v>38</v>
      </c>
      <c r="B27" s="19" t="s">
        <v>25</v>
      </c>
      <c r="C27" s="20" t="s">
        <v>10</v>
      </c>
      <c r="D27" s="20" t="s">
        <v>11</v>
      </c>
      <c r="E27" s="20" t="s">
        <v>29</v>
      </c>
      <c r="F27" s="19" t="s">
        <v>16</v>
      </c>
      <c r="G27" s="20"/>
      <c r="H27" s="12">
        <f>H28</f>
        <v>870</v>
      </c>
      <c r="I27" s="12">
        <f>I28</f>
        <v>1000</v>
      </c>
    </row>
    <row r="28" spans="1:12" s="30" customFormat="1" ht="15">
      <c r="A28" s="37" t="s">
        <v>20</v>
      </c>
      <c r="B28" s="19" t="s">
        <v>25</v>
      </c>
      <c r="C28" s="20" t="s">
        <v>10</v>
      </c>
      <c r="D28" s="20" t="s">
        <v>11</v>
      </c>
      <c r="E28" s="20" t="s">
        <v>29</v>
      </c>
      <c r="F28" s="20" t="s">
        <v>16</v>
      </c>
      <c r="G28" s="19" t="s">
        <v>9</v>
      </c>
      <c r="H28" s="12">
        <v>870</v>
      </c>
      <c r="I28" s="12">
        <v>1000</v>
      </c>
      <c r="K28" s="31">
        <f>H28</f>
        <v>870</v>
      </c>
      <c r="L28" s="31">
        <f>I28</f>
        <v>1000</v>
      </c>
    </row>
    <row r="29" spans="1:12" s="30" customFormat="1" ht="30">
      <c r="A29" s="38" t="s">
        <v>39</v>
      </c>
      <c r="B29" s="19" t="s">
        <v>25</v>
      </c>
      <c r="C29" s="20" t="s">
        <v>10</v>
      </c>
      <c r="D29" s="20" t="s">
        <v>11</v>
      </c>
      <c r="E29" s="20" t="s">
        <v>29</v>
      </c>
      <c r="F29" s="19" t="s">
        <v>16</v>
      </c>
      <c r="G29" s="20"/>
      <c r="H29" s="12">
        <v>2500</v>
      </c>
      <c r="I29" s="12">
        <v>0</v>
      </c>
    </row>
    <row r="30" spans="1:12" s="30" customFormat="1" ht="15">
      <c r="A30" s="37" t="s">
        <v>20</v>
      </c>
      <c r="B30" s="19" t="s">
        <v>25</v>
      </c>
      <c r="C30" s="20" t="s">
        <v>10</v>
      </c>
      <c r="D30" s="20" t="s">
        <v>11</v>
      </c>
      <c r="E30" s="20" t="s">
        <v>29</v>
      </c>
      <c r="F30" s="20" t="s">
        <v>16</v>
      </c>
      <c r="G30" s="19" t="s">
        <v>9</v>
      </c>
      <c r="H30" s="12">
        <v>2500</v>
      </c>
      <c r="I30" s="12">
        <v>0</v>
      </c>
      <c r="K30" s="31">
        <f>H30</f>
        <v>2500</v>
      </c>
      <c r="L30" s="31">
        <f>I30</f>
        <v>0</v>
      </c>
    </row>
    <row r="31" spans="1:12" s="30" customFormat="1" ht="15.75">
      <c r="A31" s="32" t="s">
        <v>50</v>
      </c>
      <c r="B31" s="40" t="s">
        <v>25</v>
      </c>
      <c r="C31" s="41" t="s">
        <v>21</v>
      </c>
      <c r="D31" s="41" t="s">
        <v>22</v>
      </c>
      <c r="E31" s="40"/>
      <c r="F31" s="42"/>
      <c r="G31" s="42"/>
      <c r="H31" s="7">
        <f>H32+H33</f>
        <v>426536.9</v>
      </c>
      <c r="I31" s="7">
        <f>I32+I33</f>
        <v>84098.1</v>
      </c>
    </row>
    <row r="32" spans="1:12" s="9" customFormat="1" ht="15.75">
      <c r="A32" s="1" t="s">
        <v>20</v>
      </c>
      <c r="B32" s="2" t="s">
        <v>25</v>
      </c>
      <c r="C32" s="3" t="s">
        <v>21</v>
      </c>
      <c r="D32" s="3" t="s">
        <v>22</v>
      </c>
      <c r="E32" s="19" t="s">
        <v>53</v>
      </c>
      <c r="F32" s="4"/>
      <c r="G32" s="5">
        <v>1</v>
      </c>
      <c r="H32" s="6">
        <f>H38+H75+H65</f>
        <v>29331</v>
      </c>
      <c r="I32" s="6">
        <f>I41+I43+I46+I68+I78</f>
        <v>8121</v>
      </c>
      <c r="J32" s="7"/>
      <c r="K32" s="8"/>
      <c r="L32" s="8"/>
    </row>
    <row r="33" spans="1:24" s="9" customFormat="1" ht="15.75">
      <c r="A33" s="1" t="s">
        <v>60</v>
      </c>
      <c r="B33" s="2" t="s">
        <v>25</v>
      </c>
      <c r="C33" s="3" t="s">
        <v>21</v>
      </c>
      <c r="D33" s="3" t="s">
        <v>22</v>
      </c>
      <c r="E33" s="19" t="s">
        <v>53</v>
      </c>
      <c r="F33" s="4"/>
      <c r="G33" s="5" t="s">
        <v>59</v>
      </c>
      <c r="H33" s="6">
        <f>H69+H79</f>
        <v>397205.9</v>
      </c>
      <c r="I33" s="6">
        <f>I44+I54+I56+I69+I79+I58</f>
        <v>75977.100000000006</v>
      </c>
      <c r="J33" s="18"/>
      <c r="K33" s="8"/>
      <c r="L33" s="8"/>
    </row>
    <row r="34" spans="1:24" s="30" customFormat="1" ht="30">
      <c r="A34" s="37" t="s">
        <v>17</v>
      </c>
      <c r="B34" s="19" t="s">
        <v>25</v>
      </c>
      <c r="C34" s="20" t="s">
        <v>21</v>
      </c>
      <c r="D34" s="20" t="s">
        <v>22</v>
      </c>
      <c r="E34" s="19" t="s">
        <v>23</v>
      </c>
      <c r="F34" s="20"/>
      <c r="G34" s="19"/>
      <c r="H34" s="12">
        <v>4094</v>
      </c>
      <c r="I34" s="12">
        <f>I35</f>
        <v>7182</v>
      </c>
    </row>
    <row r="35" spans="1:24" s="30" customFormat="1" ht="30">
      <c r="A35" s="37" t="s">
        <v>19</v>
      </c>
      <c r="B35" s="19" t="s">
        <v>25</v>
      </c>
      <c r="C35" s="20" t="s">
        <v>21</v>
      </c>
      <c r="D35" s="20" t="s">
        <v>22</v>
      </c>
      <c r="E35" s="20" t="s">
        <v>23</v>
      </c>
      <c r="F35" s="19" t="s">
        <v>12</v>
      </c>
      <c r="G35" s="20"/>
      <c r="H35" s="12">
        <v>4094</v>
      </c>
      <c r="I35" s="12">
        <f>I36</f>
        <v>7182</v>
      </c>
    </row>
    <row r="36" spans="1:24" s="30" customFormat="1" ht="15">
      <c r="A36" s="37" t="s">
        <v>13</v>
      </c>
      <c r="B36" s="19" t="s">
        <v>25</v>
      </c>
      <c r="C36" s="20" t="s">
        <v>21</v>
      </c>
      <c r="D36" s="20" t="s">
        <v>22</v>
      </c>
      <c r="E36" s="20" t="s">
        <v>23</v>
      </c>
      <c r="F36" s="19" t="s">
        <v>14</v>
      </c>
      <c r="G36" s="20"/>
      <c r="H36" s="12">
        <v>4094</v>
      </c>
      <c r="I36" s="12">
        <f>I37</f>
        <v>7182</v>
      </c>
    </row>
    <row r="37" spans="1:24" s="30" customFormat="1" ht="30">
      <c r="A37" s="37" t="s">
        <v>15</v>
      </c>
      <c r="B37" s="19" t="s">
        <v>25</v>
      </c>
      <c r="C37" s="20" t="s">
        <v>21</v>
      </c>
      <c r="D37" s="20" t="s">
        <v>22</v>
      </c>
      <c r="E37" s="20" t="s">
        <v>23</v>
      </c>
      <c r="F37" s="19" t="s">
        <v>16</v>
      </c>
      <c r="G37" s="20"/>
      <c r="H37" s="12">
        <v>4094</v>
      </c>
      <c r="I37" s="12">
        <f>I38</f>
        <v>7182</v>
      </c>
    </row>
    <row r="38" spans="1:24" s="30" customFormat="1" ht="15">
      <c r="A38" s="37" t="s">
        <v>20</v>
      </c>
      <c r="B38" s="19" t="s">
        <v>25</v>
      </c>
      <c r="C38" s="20" t="s">
        <v>21</v>
      </c>
      <c r="D38" s="20" t="s">
        <v>22</v>
      </c>
      <c r="E38" s="20" t="s">
        <v>23</v>
      </c>
      <c r="F38" s="20" t="s">
        <v>16</v>
      </c>
      <c r="G38" s="19" t="s">
        <v>9</v>
      </c>
      <c r="H38" s="12">
        <f>H41+H43+H46</f>
        <v>24955</v>
      </c>
      <c r="I38" s="12">
        <f>I41+I43+I46</f>
        <v>7182</v>
      </c>
      <c r="N38" s="31"/>
    </row>
    <row r="39" spans="1:24" s="30" customFormat="1" ht="15">
      <c r="A39" s="37" t="s">
        <v>60</v>
      </c>
      <c r="B39" s="19" t="s">
        <v>25</v>
      </c>
      <c r="C39" s="20" t="s">
        <v>21</v>
      </c>
      <c r="D39" s="20" t="s">
        <v>22</v>
      </c>
      <c r="E39" s="20" t="s">
        <v>23</v>
      </c>
      <c r="F39" s="20" t="s">
        <v>16</v>
      </c>
      <c r="G39" s="19" t="s">
        <v>59</v>
      </c>
      <c r="H39" s="12">
        <f>H44</f>
        <v>0</v>
      </c>
      <c r="I39" s="12">
        <v>0</v>
      </c>
      <c r="N39" s="31"/>
    </row>
    <row r="40" spans="1:24" s="30" customFormat="1" ht="60">
      <c r="A40" s="38" t="s">
        <v>40</v>
      </c>
      <c r="B40" s="19" t="s">
        <v>25</v>
      </c>
      <c r="C40" s="20" t="s">
        <v>21</v>
      </c>
      <c r="D40" s="20" t="s">
        <v>22</v>
      </c>
      <c r="E40" s="20" t="s">
        <v>23</v>
      </c>
      <c r="F40" s="19" t="s">
        <v>16</v>
      </c>
      <c r="G40" s="20"/>
      <c r="H40" s="12">
        <f>H41</f>
        <v>595</v>
      </c>
      <c r="I40" s="12">
        <f>I41</f>
        <v>0</v>
      </c>
    </row>
    <row r="41" spans="1:24" s="30" customFormat="1" ht="15">
      <c r="A41" s="37" t="s">
        <v>20</v>
      </c>
      <c r="B41" s="19" t="s">
        <v>25</v>
      </c>
      <c r="C41" s="20" t="s">
        <v>21</v>
      </c>
      <c r="D41" s="20" t="s">
        <v>22</v>
      </c>
      <c r="E41" s="20" t="s">
        <v>23</v>
      </c>
      <c r="F41" s="20" t="s">
        <v>16</v>
      </c>
      <c r="G41" s="19" t="s">
        <v>9</v>
      </c>
      <c r="H41" s="12">
        <v>595</v>
      </c>
      <c r="I41" s="12">
        <v>0</v>
      </c>
      <c r="K41" s="31">
        <f>H41</f>
        <v>595</v>
      </c>
      <c r="L41" s="31">
        <f>I41</f>
        <v>0</v>
      </c>
    </row>
    <row r="42" spans="1:24" s="30" customFormat="1" ht="45">
      <c r="A42" s="38" t="s">
        <v>41</v>
      </c>
      <c r="B42" s="19" t="s">
        <v>25</v>
      </c>
      <c r="C42" s="20" t="s">
        <v>21</v>
      </c>
      <c r="D42" s="20" t="s">
        <v>22</v>
      </c>
      <c r="E42" s="20" t="s">
        <v>23</v>
      </c>
      <c r="F42" s="19" t="s">
        <v>16</v>
      </c>
      <c r="G42" s="20"/>
      <c r="H42" s="12">
        <f>H43+H44</f>
        <v>19360</v>
      </c>
      <c r="I42" s="12">
        <f>I43+I44</f>
        <v>1522</v>
      </c>
      <c r="X42" s="30">
        <v>1521.8</v>
      </c>
    </row>
    <row r="43" spans="1:24" s="30" customFormat="1" ht="15">
      <c r="A43" s="37" t="s">
        <v>20</v>
      </c>
      <c r="B43" s="19" t="s">
        <v>25</v>
      </c>
      <c r="C43" s="20" t="s">
        <v>21</v>
      </c>
      <c r="D43" s="20" t="s">
        <v>22</v>
      </c>
      <c r="E43" s="20" t="s">
        <v>23</v>
      </c>
      <c r="F43" s="20" t="s">
        <v>16</v>
      </c>
      <c r="G43" s="19" t="s">
        <v>9</v>
      </c>
      <c r="H43" s="12">
        <v>19360</v>
      </c>
      <c r="I43" s="12">
        <v>1522</v>
      </c>
      <c r="K43" s="31">
        <f>H43</f>
        <v>19360</v>
      </c>
      <c r="L43" s="31">
        <f>I43</f>
        <v>1522</v>
      </c>
    </row>
    <row r="44" spans="1:24" s="30" customFormat="1" ht="18.75" hidden="1" customHeight="1">
      <c r="A44" s="37"/>
      <c r="B44" s="19"/>
      <c r="C44" s="20"/>
      <c r="D44" s="20"/>
      <c r="E44" s="20"/>
      <c r="F44" s="20"/>
      <c r="G44" s="19"/>
      <c r="H44" s="12"/>
      <c r="I44" s="12"/>
      <c r="K44" s="31"/>
      <c r="L44" s="31"/>
    </row>
    <row r="45" spans="1:24" s="30" customFormat="1" ht="15">
      <c r="A45" s="38" t="s">
        <v>42</v>
      </c>
      <c r="B45" s="19" t="s">
        <v>25</v>
      </c>
      <c r="C45" s="20" t="s">
        <v>21</v>
      </c>
      <c r="D45" s="20" t="s">
        <v>22</v>
      </c>
      <c r="E45" s="20" t="s">
        <v>23</v>
      </c>
      <c r="F45" s="19" t="s">
        <v>16</v>
      </c>
      <c r="G45" s="20"/>
      <c r="H45" s="12">
        <f>H46</f>
        <v>5000</v>
      </c>
      <c r="I45" s="12">
        <f>I46</f>
        <v>5660</v>
      </c>
    </row>
    <row r="46" spans="1:24" s="30" customFormat="1" ht="15">
      <c r="A46" s="37" t="s">
        <v>20</v>
      </c>
      <c r="B46" s="19" t="s">
        <v>25</v>
      </c>
      <c r="C46" s="20" t="s">
        <v>21</v>
      </c>
      <c r="D46" s="20" t="s">
        <v>22</v>
      </c>
      <c r="E46" s="20" t="s">
        <v>23</v>
      </c>
      <c r="F46" s="20" t="s">
        <v>16</v>
      </c>
      <c r="G46" s="19" t="s">
        <v>9</v>
      </c>
      <c r="H46" s="12">
        <v>5000</v>
      </c>
      <c r="I46" s="12">
        <v>5660</v>
      </c>
      <c r="K46" s="31">
        <f>H46</f>
        <v>5000</v>
      </c>
      <c r="L46" s="31">
        <f>I46</f>
        <v>5660</v>
      </c>
    </row>
    <row r="47" spans="1:24" s="30" customFormat="1" ht="15">
      <c r="A47" s="37" t="s">
        <v>28</v>
      </c>
      <c r="B47" s="19" t="s">
        <v>25</v>
      </c>
      <c r="C47" s="20" t="s">
        <v>10</v>
      </c>
      <c r="D47" s="20" t="s">
        <v>22</v>
      </c>
      <c r="E47" s="19" t="s">
        <v>29</v>
      </c>
      <c r="F47" s="20"/>
      <c r="G47" s="19"/>
      <c r="H47" s="12">
        <f t="shared" ref="H47:I50" si="1">H48</f>
        <v>0</v>
      </c>
      <c r="I47" s="12">
        <f t="shared" si="1"/>
        <v>0</v>
      </c>
    </row>
    <row r="48" spans="1:24" s="30" customFormat="1" ht="30">
      <c r="A48" s="37" t="s">
        <v>19</v>
      </c>
      <c r="B48" s="19" t="s">
        <v>25</v>
      </c>
      <c r="C48" s="20" t="s">
        <v>10</v>
      </c>
      <c r="D48" s="20" t="s">
        <v>22</v>
      </c>
      <c r="E48" s="20" t="s">
        <v>29</v>
      </c>
      <c r="F48" s="19" t="s">
        <v>12</v>
      </c>
      <c r="G48" s="20"/>
      <c r="H48" s="12">
        <f t="shared" si="1"/>
        <v>0</v>
      </c>
      <c r="I48" s="12">
        <f t="shared" si="1"/>
        <v>0</v>
      </c>
    </row>
    <row r="49" spans="1:12" s="30" customFormat="1" ht="15">
      <c r="A49" s="37" t="s">
        <v>13</v>
      </c>
      <c r="B49" s="19" t="s">
        <v>25</v>
      </c>
      <c r="C49" s="20" t="s">
        <v>10</v>
      </c>
      <c r="D49" s="20" t="s">
        <v>22</v>
      </c>
      <c r="E49" s="20" t="s">
        <v>29</v>
      </c>
      <c r="F49" s="19" t="s">
        <v>14</v>
      </c>
      <c r="G49" s="20"/>
      <c r="H49" s="12">
        <f t="shared" si="1"/>
        <v>0</v>
      </c>
      <c r="I49" s="12">
        <f t="shared" si="1"/>
        <v>0</v>
      </c>
    </row>
    <row r="50" spans="1:12" s="30" customFormat="1" ht="30">
      <c r="A50" s="37" t="s">
        <v>15</v>
      </c>
      <c r="B50" s="19" t="s">
        <v>25</v>
      </c>
      <c r="C50" s="20" t="s">
        <v>10</v>
      </c>
      <c r="D50" s="20" t="s">
        <v>22</v>
      </c>
      <c r="E50" s="20" t="s">
        <v>29</v>
      </c>
      <c r="F50" s="19" t="s">
        <v>16</v>
      </c>
      <c r="G50" s="20"/>
      <c r="H50" s="12">
        <f t="shared" si="1"/>
        <v>0</v>
      </c>
      <c r="I50" s="12">
        <f t="shared" si="1"/>
        <v>0</v>
      </c>
    </row>
    <row r="51" spans="1:12" s="30" customFormat="1" ht="15">
      <c r="A51" s="37" t="s">
        <v>20</v>
      </c>
      <c r="B51" s="19" t="s">
        <v>25</v>
      </c>
      <c r="C51" s="20" t="s">
        <v>10</v>
      </c>
      <c r="D51" s="20" t="s">
        <v>22</v>
      </c>
      <c r="E51" s="20" t="s">
        <v>29</v>
      </c>
      <c r="F51" s="20" t="s">
        <v>16</v>
      </c>
      <c r="G51" s="19" t="s">
        <v>9</v>
      </c>
      <c r="H51" s="12">
        <v>0</v>
      </c>
      <c r="I51" s="12">
        <v>0</v>
      </c>
      <c r="K51" s="31"/>
      <c r="L51" s="31"/>
    </row>
    <row r="52" spans="1:12" s="30" customFormat="1" ht="15">
      <c r="A52" s="37" t="s">
        <v>60</v>
      </c>
      <c r="B52" s="19" t="s">
        <v>25</v>
      </c>
      <c r="C52" s="20" t="s">
        <v>10</v>
      </c>
      <c r="D52" s="20" t="s">
        <v>22</v>
      </c>
      <c r="E52" s="20" t="s">
        <v>29</v>
      </c>
      <c r="F52" s="20" t="s">
        <v>16</v>
      </c>
      <c r="G52" s="19" t="s">
        <v>59</v>
      </c>
      <c r="H52" s="12">
        <f>H54+H56+H58</f>
        <v>0</v>
      </c>
      <c r="I52" s="12">
        <f>I54+I56+I58</f>
        <v>73128.800000000003</v>
      </c>
      <c r="K52" s="31"/>
      <c r="L52" s="31"/>
    </row>
    <row r="53" spans="1:12" s="30" customFormat="1" ht="60">
      <c r="A53" s="38" t="s">
        <v>40</v>
      </c>
      <c r="B53" s="19" t="s">
        <v>25</v>
      </c>
      <c r="C53" s="20" t="s">
        <v>21</v>
      </c>
      <c r="D53" s="20" t="s">
        <v>22</v>
      </c>
      <c r="E53" s="20" t="s">
        <v>63</v>
      </c>
      <c r="F53" s="19" t="s">
        <v>16</v>
      </c>
      <c r="G53" s="20"/>
      <c r="H53" s="12">
        <f>H54</f>
        <v>0</v>
      </c>
      <c r="I53" s="12">
        <f>I54</f>
        <v>44564.5</v>
      </c>
    </row>
    <row r="54" spans="1:12" s="30" customFormat="1" ht="15">
      <c r="A54" s="37" t="s">
        <v>60</v>
      </c>
      <c r="B54" s="19" t="s">
        <v>25</v>
      </c>
      <c r="C54" s="20" t="s">
        <v>21</v>
      </c>
      <c r="D54" s="20" t="s">
        <v>22</v>
      </c>
      <c r="E54" s="20" t="s">
        <v>63</v>
      </c>
      <c r="F54" s="20" t="s">
        <v>16</v>
      </c>
      <c r="G54" s="19" t="s">
        <v>59</v>
      </c>
      <c r="H54" s="12">
        <v>0</v>
      </c>
      <c r="I54" s="12">
        <v>44564.5</v>
      </c>
      <c r="K54" s="31"/>
      <c r="L54" s="31"/>
    </row>
    <row r="55" spans="1:12" s="30" customFormat="1" ht="85.5" customHeight="1">
      <c r="A55" s="64" t="s">
        <v>61</v>
      </c>
      <c r="B55" s="19" t="s">
        <v>25</v>
      </c>
      <c r="C55" s="20" t="s">
        <v>21</v>
      </c>
      <c r="D55" s="20" t="s">
        <v>22</v>
      </c>
      <c r="E55" s="20" t="s">
        <v>63</v>
      </c>
      <c r="F55" s="19" t="s">
        <v>16</v>
      </c>
      <c r="G55" s="19"/>
      <c r="H55" s="12">
        <f>H56</f>
        <v>0</v>
      </c>
      <c r="I55" s="12">
        <f>I56</f>
        <v>22635.5</v>
      </c>
      <c r="K55" s="31"/>
      <c r="L55" s="31"/>
    </row>
    <row r="56" spans="1:12" s="30" customFormat="1" ht="15">
      <c r="A56" s="37" t="s">
        <v>60</v>
      </c>
      <c r="B56" s="19" t="s">
        <v>25</v>
      </c>
      <c r="C56" s="20" t="s">
        <v>21</v>
      </c>
      <c r="D56" s="20" t="s">
        <v>22</v>
      </c>
      <c r="E56" s="20" t="s">
        <v>63</v>
      </c>
      <c r="F56" s="20" t="s">
        <v>16</v>
      </c>
      <c r="G56" s="19" t="s">
        <v>59</v>
      </c>
      <c r="H56" s="12">
        <v>0</v>
      </c>
      <c r="I56" s="12">
        <v>22635.5</v>
      </c>
      <c r="K56" s="31"/>
      <c r="L56" s="31"/>
    </row>
    <row r="57" spans="1:12" s="30" customFormat="1" ht="30">
      <c r="A57" s="38" t="s">
        <v>43</v>
      </c>
      <c r="B57" s="19" t="s">
        <v>25</v>
      </c>
      <c r="C57" s="20" t="s">
        <v>21</v>
      </c>
      <c r="D57" s="20" t="s">
        <v>22</v>
      </c>
      <c r="E57" s="20" t="s">
        <v>63</v>
      </c>
      <c r="F57" s="20" t="s">
        <v>16</v>
      </c>
      <c r="G57" s="19"/>
      <c r="H57" s="12">
        <f>H58</f>
        <v>0</v>
      </c>
      <c r="I57" s="12">
        <f>I58</f>
        <v>5928.8</v>
      </c>
      <c r="K57" s="31"/>
      <c r="L57" s="31"/>
    </row>
    <row r="58" spans="1:12" s="30" customFormat="1" ht="15">
      <c r="A58" s="37" t="s">
        <v>60</v>
      </c>
      <c r="B58" s="19" t="s">
        <v>25</v>
      </c>
      <c r="C58" s="20" t="s">
        <v>21</v>
      </c>
      <c r="D58" s="20" t="s">
        <v>22</v>
      </c>
      <c r="E58" s="20" t="s">
        <v>63</v>
      </c>
      <c r="F58" s="20" t="s">
        <v>16</v>
      </c>
      <c r="G58" s="19" t="s">
        <v>59</v>
      </c>
      <c r="H58" s="12">
        <v>0</v>
      </c>
      <c r="I58" s="12">
        <v>5928.8</v>
      </c>
      <c r="K58" s="31"/>
      <c r="L58" s="31"/>
    </row>
    <row r="59" spans="1:12" s="30" customFormat="1" ht="15">
      <c r="A59" s="37" t="s">
        <v>58</v>
      </c>
      <c r="B59" s="19" t="s">
        <v>25</v>
      </c>
      <c r="C59" s="20" t="s">
        <v>21</v>
      </c>
      <c r="D59" s="20" t="s">
        <v>22</v>
      </c>
      <c r="E59" s="19" t="s">
        <v>30</v>
      </c>
      <c r="F59" s="43"/>
      <c r="G59" s="43"/>
      <c r="H59" s="12">
        <f>H60+H70</f>
        <v>401581.9</v>
      </c>
      <c r="I59" s="12">
        <f>I60+I70</f>
        <v>3787.3</v>
      </c>
    </row>
    <row r="60" spans="1:12" s="30" customFormat="1" ht="15">
      <c r="A60" s="37" t="s">
        <v>45</v>
      </c>
      <c r="B60" s="19" t="s">
        <v>25</v>
      </c>
      <c r="C60" s="20" t="s">
        <v>21</v>
      </c>
      <c r="D60" s="20" t="s">
        <v>22</v>
      </c>
      <c r="E60" s="19" t="s">
        <v>46</v>
      </c>
      <c r="F60" s="37"/>
      <c r="G60" s="19"/>
      <c r="H60" s="12">
        <f t="shared" ref="H60:I64" si="2">H61</f>
        <v>308607.7</v>
      </c>
      <c r="I60" s="12">
        <f t="shared" si="2"/>
        <v>0</v>
      </c>
    </row>
    <row r="61" spans="1:12" s="30" customFormat="1" ht="30">
      <c r="A61" s="37" t="s">
        <v>47</v>
      </c>
      <c r="B61" s="19" t="s">
        <v>25</v>
      </c>
      <c r="C61" s="20" t="s">
        <v>21</v>
      </c>
      <c r="D61" s="20" t="s">
        <v>22</v>
      </c>
      <c r="E61" s="19" t="s">
        <v>48</v>
      </c>
      <c r="F61" s="37"/>
      <c r="G61" s="19"/>
      <c r="H61" s="12">
        <f t="shared" si="2"/>
        <v>308607.7</v>
      </c>
      <c r="I61" s="12">
        <f t="shared" si="2"/>
        <v>0</v>
      </c>
    </row>
    <row r="62" spans="1:12" s="30" customFormat="1" ht="30">
      <c r="A62" s="37" t="s">
        <v>19</v>
      </c>
      <c r="B62" s="19" t="s">
        <v>25</v>
      </c>
      <c r="C62" s="20" t="s">
        <v>21</v>
      </c>
      <c r="D62" s="20" t="s">
        <v>22</v>
      </c>
      <c r="E62" s="19" t="s">
        <v>48</v>
      </c>
      <c r="F62" s="37" t="s">
        <v>12</v>
      </c>
      <c r="G62" s="19"/>
      <c r="H62" s="12">
        <f t="shared" si="2"/>
        <v>308607.7</v>
      </c>
      <c r="I62" s="12">
        <f t="shared" si="2"/>
        <v>0</v>
      </c>
    </row>
    <row r="63" spans="1:12" s="30" customFormat="1" ht="15">
      <c r="A63" s="37" t="s">
        <v>13</v>
      </c>
      <c r="B63" s="19" t="s">
        <v>25</v>
      </c>
      <c r="C63" s="20" t="s">
        <v>21</v>
      </c>
      <c r="D63" s="20" t="s">
        <v>22</v>
      </c>
      <c r="E63" s="19" t="s">
        <v>48</v>
      </c>
      <c r="F63" s="37" t="s">
        <v>14</v>
      </c>
      <c r="G63" s="19"/>
      <c r="H63" s="12">
        <f t="shared" si="2"/>
        <v>308607.7</v>
      </c>
      <c r="I63" s="12">
        <f t="shared" si="2"/>
        <v>0</v>
      </c>
    </row>
    <row r="64" spans="1:12" s="30" customFormat="1" ht="30">
      <c r="A64" s="37" t="s">
        <v>15</v>
      </c>
      <c r="B64" s="19" t="s">
        <v>25</v>
      </c>
      <c r="C64" s="20" t="s">
        <v>21</v>
      </c>
      <c r="D64" s="20" t="s">
        <v>22</v>
      </c>
      <c r="E64" s="19" t="s">
        <v>48</v>
      </c>
      <c r="F64" s="37" t="s">
        <v>16</v>
      </c>
      <c r="G64" s="19"/>
      <c r="H64" s="12">
        <f>H65+H66</f>
        <v>308607.7</v>
      </c>
      <c r="I64" s="12">
        <f t="shared" si="2"/>
        <v>0</v>
      </c>
    </row>
    <row r="65" spans="1:12" s="30" customFormat="1" ht="15">
      <c r="A65" s="37" t="s">
        <v>20</v>
      </c>
      <c r="B65" s="19" t="s">
        <v>25</v>
      </c>
      <c r="C65" s="20" t="s">
        <v>21</v>
      </c>
      <c r="D65" s="20" t="s">
        <v>22</v>
      </c>
      <c r="E65" s="19" t="s">
        <v>48</v>
      </c>
      <c r="F65" s="37" t="s">
        <v>16</v>
      </c>
      <c r="G65" s="19" t="s">
        <v>9</v>
      </c>
      <c r="H65" s="12">
        <f>H68</f>
        <v>3295</v>
      </c>
      <c r="I65" s="12">
        <v>0</v>
      </c>
    </row>
    <row r="66" spans="1:12" s="30" customFormat="1" ht="15">
      <c r="A66" s="37" t="s">
        <v>60</v>
      </c>
      <c r="B66" s="19" t="s">
        <v>25</v>
      </c>
      <c r="C66" s="20" t="s">
        <v>21</v>
      </c>
      <c r="D66" s="20" t="s">
        <v>22</v>
      </c>
      <c r="E66" s="19" t="s">
        <v>48</v>
      </c>
      <c r="F66" s="37" t="s">
        <v>16</v>
      </c>
      <c r="G66" s="19" t="s">
        <v>59</v>
      </c>
      <c r="H66" s="12">
        <f>H69</f>
        <v>305312.7</v>
      </c>
      <c r="I66" s="12">
        <f>I69</f>
        <v>0</v>
      </c>
    </row>
    <row r="67" spans="1:12" s="30" customFormat="1" ht="51">
      <c r="A67" s="17" t="s">
        <v>54</v>
      </c>
      <c r="B67" s="19" t="s">
        <v>25</v>
      </c>
      <c r="C67" s="20" t="s">
        <v>21</v>
      </c>
      <c r="D67" s="20" t="s">
        <v>22</v>
      </c>
      <c r="E67" s="19" t="s">
        <v>48</v>
      </c>
      <c r="F67" s="37" t="s">
        <v>16</v>
      </c>
      <c r="G67" s="19"/>
      <c r="H67" s="12">
        <f>H68+H69</f>
        <v>308607.7</v>
      </c>
      <c r="I67" s="12">
        <f>I68</f>
        <v>0</v>
      </c>
    </row>
    <row r="68" spans="1:12" s="30" customFormat="1" ht="15">
      <c r="A68" s="37" t="s">
        <v>20</v>
      </c>
      <c r="B68" s="19" t="s">
        <v>25</v>
      </c>
      <c r="C68" s="20" t="s">
        <v>21</v>
      </c>
      <c r="D68" s="20" t="s">
        <v>22</v>
      </c>
      <c r="E68" s="19" t="s">
        <v>48</v>
      </c>
      <c r="F68" s="37" t="s">
        <v>16</v>
      </c>
      <c r="G68" s="19" t="s">
        <v>9</v>
      </c>
      <c r="H68" s="12">
        <v>3295</v>
      </c>
      <c r="I68" s="12">
        <v>0</v>
      </c>
      <c r="K68" s="31">
        <f>H68</f>
        <v>3295</v>
      </c>
      <c r="L68" s="31">
        <f>I68</f>
        <v>0</v>
      </c>
    </row>
    <row r="69" spans="1:12" s="30" customFormat="1" ht="15">
      <c r="A69" s="37" t="s">
        <v>60</v>
      </c>
      <c r="B69" s="19" t="s">
        <v>25</v>
      </c>
      <c r="C69" s="20" t="s">
        <v>21</v>
      </c>
      <c r="D69" s="20" t="s">
        <v>22</v>
      </c>
      <c r="E69" s="19" t="s">
        <v>48</v>
      </c>
      <c r="F69" s="37" t="s">
        <v>16</v>
      </c>
      <c r="G69" s="19" t="s">
        <v>59</v>
      </c>
      <c r="H69" s="12">
        <v>305312.7</v>
      </c>
      <c r="I69" s="12">
        <v>0</v>
      </c>
      <c r="K69" s="31"/>
      <c r="L69" s="31"/>
    </row>
    <row r="70" spans="1:12" s="30" customFormat="1" ht="15">
      <c r="A70" s="37" t="s">
        <v>31</v>
      </c>
      <c r="B70" s="19" t="s">
        <v>25</v>
      </c>
      <c r="C70" s="20" t="s">
        <v>21</v>
      </c>
      <c r="D70" s="20" t="s">
        <v>22</v>
      </c>
      <c r="E70" s="19" t="s">
        <v>32</v>
      </c>
      <c r="F70" s="43"/>
      <c r="G70" s="43"/>
      <c r="H70" s="12">
        <f t="shared" ref="H70:I73" si="3">H71</f>
        <v>92974.2</v>
      </c>
      <c r="I70" s="12">
        <f t="shared" si="3"/>
        <v>3787.3</v>
      </c>
    </row>
    <row r="71" spans="1:12" s="30" customFormat="1" ht="30">
      <c r="A71" s="37" t="s">
        <v>33</v>
      </c>
      <c r="B71" s="19" t="s">
        <v>25</v>
      </c>
      <c r="C71" s="20" t="s">
        <v>21</v>
      </c>
      <c r="D71" s="20" t="s">
        <v>22</v>
      </c>
      <c r="E71" s="19" t="s">
        <v>34</v>
      </c>
      <c r="F71" s="20"/>
      <c r="G71" s="19"/>
      <c r="H71" s="12">
        <f t="shared" si="3"/>
        <v>92974.2</v>
      </c>
      <c r="I71" s="12">
        <f t="shared" si="3"/>
        <v>3787.3</v>
      </c>
    </row>
    <row r="72" spans="1:12" s="30" customFormat="1" ht="30">
      <c r="A72" s="37" t="s">
        <v>19</v>
      </c>
      <c r="B72" s="19" t="s">
        <v>25</v>
      </c>
      <c r="C72" s="20" t="s">
        <v>21</v>
      </c>
      <c r="D72" s="20" t="s">
        <v>22</v>
      </c>
      <c r="E72" s="20" t="s">
        <v>34</v>
      </c>
      <c r="F72" s="19" t="s">
        <v>12</v>
      </c>
      <c r="G72" s="20"/>
      <c r="H72" s="12">
        <f t="shared" si="3"/>
        <v>92974.2</v>
      </c>
      <c r="I72" s="12">
        <f t="shared" si="3"/>
        <v>3787.3</v>
      </c>
    </row>
    <row r="73" spans="1:12" s="30" customFormat="1" ht="15">
      <c r="A73" s="37" t="s">
        <v>13</v>
      </c>
      <c r="B73" s="19" t="s">
        <v>25</v>
      </c>
      <c r="C73" s="20" t="s">
        <v>21</v>
      </c>
      <c r="D73" s="20" t="s">
        <v>22</v>
      </c>
      <c r="E73" s="20" t="s">
        <v>34</v>
      </c>
      <c r="F73" s="19" t="s">
        <v>14</v>
      </c>
      <c r="G73" s="20"/>
      <c r="H73" s="12">
        <f t="shared" si="3"/>
        <v>92974.2</v>
      </c>
      <c r="I73" s="12">
        <f t="shared" si="3"/>
        <v>3787.3</v>
      </c>
    </row>
    <row r="74" spans="1:12" s="30" customFormat="1" ht="30">
      <c r="A74" s="37" t="s">
        <v>15</v>
      </c>
      <c r="B74" s="19" t="s">
        <v>25</v>
      </c>
      <c r="C74" s="20" t="s">
        <v>21</v>
      </c>
      <c r="D74" s="20" t="s">
        <v>22</v>
      </c>
      <c r="E74" s="20" t="s">
        <v>34</v>
      </c>
      <c r="F74" s="19" t="s">
        <v>16</v>
      </c>
      <c r="G74" s="20"/>
      <c r="H74" s="12">
        <f>H75+H76</f>
        <v>92974.2</v>
      </c>
      <c r="I74" s="12">
        <f>I75+I76</f>
        <v>3787.3</v>
      </c>
    </row>
    <row r="75" spans="1:12" s="30" customFormat="1" ht="15">
      <c r="A75" s="37" t="s">
        <v>20</v>
      </c>
      <c r="B75" s="19" t="s">
        <v>25</v>
      </c>
      <c r="C75" s="20" t="s">
        <v>21</v>
      </c>
      <c r="D75" s="20" t="s">
        <v>22</v>
      </c>
      <c r="E75" s="20" t="s">
        <v>34</v>
      </c>
      <c r="F75" s="20" t="s">
        <v>16</v>
      </c>
      <c r="G75" s="19" t="s">
        <v>9</v>
      </c>
      <c r="H75" s="12">
        <f>H78</f>
        <v>1081</v>
      </c>
      <c r="I75" s="12">
        <f>I78</f>
        <v>939</v>
      </c>
    </row>
    <row r="76" spans="1:12" s="30" customFormat="1" ht="15">
      <c r="A76" s="37" t="s">
        <v>60</v>
      </c>
      <c r="B76" s="19" t="s">
        <v>25</v>
      </c>
      <c r="C76" s="20" t="s">
        <v>21</v>
      </c>
      <c r="D76" s="20" t="s">
        <v>22</v>
      </c>
      <c r="E76" s="20" t="s">
        <v>34</v>
      </c>
      <c r="F76" s="20" t="s">
        <v>16</v>
      </c>
      <c r="G76" s="19" t="s">
        <v>59</v>
      </c>
      <c r="H76" s="12">
        <f>H79</f>
        <v>91893.2</v>
      </c>
      <c r="I76" s="12">
        <f>I79</f>
        <v>2848.3</v>
      </c>
    </row>
    <row r="77" spans="1:12" s="30" customFormat="1" ht="30">
      <c r="A77" s="38" t="s">
        <v>43</v>
      </c>
      <c r="B77" s="19" t="s">
        <v>25</v>
      </c>
      <c r="C77" s="20" t="s">
        <v>21</v>
      </c>
      <c r="D77" s="20" t="s">
        <v>22</v>
      </c>
      <c r="E77" s="20" t="s">
        <v>34</v>
      </c>
      <c r="F77" s="19" t="s">
        <v>16</v>
      </c>
      <c r="G77" s="20"/>
      <c r="H77" s="12">
        <f>H78+H79</f>
        <v>92974.2</v>
      </c>
      <c r="I77" s="12">
        <f>I78+I79</f>
        <v>3787.3</v>
      </c>
    </row>
    <row r="78" spans="1:12" s="30" customFormat="1" ht="15">
      <c r="A78" s="37" t="s">
        <v>20</v>
      </c>
      <c r="B78" s="19" t="s">
        <v>25</v>
      </c>
      <c r="C78" s="20" t="s">
        <v>21</v>
      </c>
      <c r="D78" s="20" t="s">
        <v>22</v>
      </c>
      <c r="E78" s="20" t="s">
        <v>34</v>
      </c>
      <c r="F78" s="20" t="s">
        <v>16</v>
      </c>
      <c r="G78" s="19" t="s">
        <v>9</v>
      </c>
      <c r="H78" s="12">
        <v>1081</v>
      </c>
      <c r="I78" s="12">
        <v>939</v>
      </c>
      <c r="K78" s="31">
        <f>H78</f>
        <v>1081</v>
      </c>
      <c r="L78" s="31">
        <f>I78</f>
        <v>939</v>
      </c>
    </row>
    <row r="79" spans="1:12" s="30" customFormat="1" ht="15">
      <c r="A79" s="44" t="s">
        <v>60</v>
      </c>
      <c r="B79" s="19" t="s">
        <v>25</v>
      </c>
      <c r="C79" s="20" t="s">
        <v>21</v>
      </c>
      <c r="D79" s="20" t="s">
        <v>22</v>
      </c>
      <c r="E79" s="20" t="s">
        <v>34</v>
      </c>
      <c r="F79" s="20" t="s">
        <v>16</v>
      </c>
      <c r="G79" s="19" t="s">
        <v>59</v>
      </c>
      <c r="H79" s="12">
        <v>91893.2</v>
      </c>
      <c r="I79" s="12">
        <v>2848.3</v>
      </c>
      <c r="K79" s="31"/>
      <c r="L79" s="31"/>
    </row>
    <row r="80" spans="1:12" s="30" customFormat="1" ht="31.5">
      <c r="A80" s="32" t="s">
        <v>65</v>
      </c>
      <c r="B80" s="19" t="s">
        <v>25</v>
      </c>
      <c r="C80" s="20" t="s">
        <v>21</v>
      </c>
      <c r="D80" s="20" t="s">
        <v>66</v>
      </c>
      <c r="E80" s="20" t="s">
        <v>64</v>
      </c>
      <c r="F80" s="20"/>
      <c r="G80" s="19"/>
      <c r="H80" s="12">
        <f>H81</f>
        <v>19165.599999999999</v>
      </c>
      <c r="I80" s="12">
        <f>I81</f>
        <v>1506.6</v>
      </c>
      <c r="K80" s="31"/>
      <c r="L80" s="31"/>
    </row>
    <row r="81" spans="1:12" s="30" customFormat="1" ht="30">
      <c r="A81" s="37" t="s">
        <v>19</v>
      </c>
      <c r="B81" s="19" t="s">
        <v>25</v>
      </c>
      <c r="C81" s="20" t="s">
        <v>21</v>
      </c>
      <c r="D81" s="20" t="s">
        <v>66</v>
      </c>
      <c r="E81" s="20" t="s">
        <v>64</v>
      </c>
      <c r="F81" s="20" t="s">
        <v>12</v>
      </c>
      <c r="G81" s="19"/>
      <c r="H81" s="12">
        <f>H84</f>
        <v>19165.599999999999</v>
      </c>
      <c r="I81" s="12">
        <f>I84</f>
        <v>1506.6</v>
      </c>
      <c r="K81" s="31"/>
      <c r="L81" s="31"/>
    </row>
    <row r="82" spans="1:12" s="30" customFormat="1" ht="15">
      <c r="A82" s="37" t="s">
        <v>13</v>
      </c>
      <c r="B82" s="19" t="s">
        <v>25</v>
      </c>
      <c r="C82" s="20" t="s">
        <v>21</v>
      </c>
      <c r="D82" s="20" t="s">
        <v>66</v>
      </c>
      <c r="E82" s="20" t="s">
        <v>64</v>
      </c>
      <c r="F82" s="20" t="s">
        <v>14</v>
      </c>
      <c r="G82" s="19"/>
      <c r="H82" s="12">
        <f>H83</f>
        <v>19165.599999999999</v>
      </c>
      <c r="I82" s="12">
        <f>I83</f>
        <v>1506.6</v>
      </c>
      <c r="K82" s="31"/>
      <c r="L82" s="31"/>
    </row>
    <row r="83" spans="1:12" s="30" customFormat="1" ht="30">
      <c r="A83" s="37" t="s">
        <v>15</v>
      </c>
      <c r="B83" s="19" t="s">
        <v>25</v>
      </c>
      <c r="C83" s="20" t="s">
        <v>21</v>
      </c>
      <c r="D83" s="20" t="s">
        <v>66</v>
      </c>
      <c r="E83" s="20" t="s">
        <v>64</v>
      </c>
      <c r="F83" s="20" t="s">
        <v>16</v>
      </c>
      <c r="G83" s="19"/>
      <c r="H83" s="12">
        <f>H84</f>
        <v>19165.599999999999</v>
      </c>
      <c r="I83" s="12">
        <f>I84</f>
        <v>1506.6</v>
      </c>
      <c r="K83" s="31"/>
      <c r="L83" s="31"/>
    </row>
    <row r="84" spans="1:12" s="30" customFormat="1" ht="15">
      <c r="A84" s="37" t="s">
        <v>60</v>
      </c>
      <c r="B84" s="19" t="s">
        <v>25</v>
      </c>
      <c r="C84" s="20" t="s">
        <v>21</v>
      </c>
      <c r="D84" s="20" t="s">
        <v>66</v>
      </c>
      <c r="E84" s="20" t="s">
        <v>64</v>
      </c>
      <c r="F84" s="20" t="s">
        <v>16</v>
      </c>
      <c r="G84" s="19" t="s">
        <v>59</v>
      </c>
      <c r="H84" s="12">
        <f>H86</f>
        <v>19165.599999999999</v>
      </c>
      <c r="I84" s="12">
        <f>I86</f>
        <v>1506.6</v>
      </c>
      <c r="K84" s="31"/>
      <c r="L84" s="31"/>
    </row>
    <row r="85" spans="1:12" s="30" customFormat="1" ht="45">
      <c r="A85" s="38" t="s">
        <v>41</v>
      </c>
      <c r="B85" s="19" t="s">
        <v>25</v>
      </c>
      <c r="C85" s="20" t="s">
        <v>21</v>
      </c>
      <c r="D85" s="20" t="s">
        <v>66</v>
      </c>
      <c r="E85" s="20" t="s">
        <v>64</v>
      </c>
      <c r="F85" s="20" t="s">
        <v>16</v>
      </c>
      <c r="G85" s="19"/>
      <c r="H85" s="12">
        <f>H86</f>
        <v>19165.599999999999</v>
      </c>
      <c r="I85" s="12">
        <f>I86</f>
        <v>1506.6</v>
      </c>
      <c r="K85" s="31"/>
      <c r="L85" s="31"/>
    </row>
    <row r="86" spans="1:12" s="30" customFormat="1" ht="15">
      <c r="A86" s="37" t="s">
        <v>60</v>
      </c>
      <c r="B86" s="19" t="s">
        <v>25</v>
      </c>
      <c r="C86" s="20" t="s">
        <v>21</v>
      </c>
      <c r="D86" s="20" t="s">
        <v>66</v>
      </c>
      <c r="E86" s="20" t="s">
        <v>64</v>
      </c>
      <c r="F86" s="20" t="s">
        <v>16</v>
      </c>
      <c r="G86" s="19" t="s">
        <v>59</v>
      </c>
      <c r="H86" s="12">
        <v>19165.599999999999</v>
      </c>
      <c r="I86" s="12">
        <v>1506.6</v>
      </c>
      <c r="K86" s="31"/>
      <c r="L86" s="31"/>
    </row>
    <row r="87" spans="1:12" s="30" customFormat="1" ht="15.75">
      <c r="A87" s="32" t="s">
        <v>51</v>
      </c>
      <c r="B87" s="40" t="s">
        <v>25</v>
      </c>
      <c r="C87" s="41" t="s">
        <v>18</v>
      </c>
      <c r="D87" s="41" t="s">
        <v>26</v>
      </c>
      <c r="E87" s="40"/>
      <c r="F87" s="41"/>
      <c r="G87" s="40"/>
      <c r="H87" s="7">
        <f t="shared" ref="H87:I90" si="4">H88</f>
        <v>3000</v>
      </c>
      <c r="I87" s="7">
        <f t="shared" si="4"/>
        <v>0</v>
      </c>
    </row>
    <row r="88" spans="1:12" s="45" customFormat="1" ht="30">
      <c r="A88" s="37" t="s">
        <v>19</v>
      </c>
      <c r="B88" s="19" t="s">
        <v>25</v>
      </c>
      <c r="C88" s="20" t="s">
        <v>18</v>
      </c>
      <c r="D88" s="20" t="s">
        <v>26</v>
      </c>
      <c r="E88" s="20" t="s">
        <v>23</v>
      </c>
      <c r="F88" s="19" t="s">
        <v>12</v>
      </c>
      <c r="G88" s="20"/>
      <c r="H88" s="12">
        <f t="shared" si="4"/>
        <v>3000</v>
      </c>
      <c r="I88" s="12">
        <f t="shared" si="4"/>
        <v>0</v>
      </c>
    </row>
    <row r="89" spans="1:12" s="45" customFormat="1" ht="15.75">
      <c r="A89" s="37" t="s">
        <v>13</v>
      </c>
      <c r="B89" s="19" t="s">
        <v>25</v>
      </c>
      <c r="C89" s="20" t="s">
        <v>18</v>
      </c>
      <c r="D89" s="20" t="s">
        <v>26</v>
      </c>
      <c r="E89" s="20" t="s">
        <v>23</v>
      </c>
      <c r="F89" s="19" t="s">
        <v>14</v>
      </c>
      <c r="G89" s="20"/>
      <c r="H89" s="12">
        <f t="shared" si="4"/>
        <v>3000</v>
      </c>
      <c r="I89" s="12">
        <f t="shared" si="4"/>
        <v>0</v>
      </c>
    </row>
    <row r="90" spans="1:12" s="45" customFormat="1" ht="30">
      <c r="A90" s="37" t="s">
        <v>15</v>
      </c>
      <c r="B90" s="19" t="s">
        <v>25</v>
      </c>
      <c r="C90" s="20" t="s">
        <v>18</v>
      </c>
      <c r="D90" s="20" t="s">
        <v>26</v>
      </c>
      <c r="E90" s="20" t="s">
        <v>23</v>
      </c>
      <c r="F90" s="19" t="s">
        <v>16</v>
      </c>
      <c r="G90" s="20"/>
      <c r="H90" s="12">
        <f t="shared" si="4"/>
        <v>3000</v>
      </c>
      <c r="I90" s="12">
        <f t="shared" si="4"/>
        <v>0</v>
      </c>
    </row>
    <row r="91" spans="1:12" s="45" customFormat="1" ht="15.75">
      <c r="A91" s="37" t="s">
        <v>20</v>
      </c>
      <c r="B91" s="19" t="s">
        <v>25</v>
      </c>
      <c r="C91" s="20" t="s">
        <v>18</v>
      </c>
      <c r="D91" s="20" t="s">
        <v>26</v>
      </c>
      <c r="E91" s="20" t="s">
        <v>23</v>
      </c>
      <c r="F91" s="20" t="s">
        <v>16</v>
      </c>
      <c r="G91" s="19" t="s">
        <v>9</v>
      </c>
      <c r="H91" s="12">
        <f>H93</f>
        <v>3000</v>
      </c>
      <c r="I91" s="12">
        <f>I93</f>
        <v>0</v>
      </c>
    </row>
    <row r="92" spans="1:12" s="45" customFormat="1" ht="30">
      <c r="A92" s="38" t="s">
        <v>55</v>
      </c>
      <c r="B92" s="19" t="s">
        <v>25</v>
      </c>
      <c r="C92" s="20" t="s">
        <v>18</v>
      </c>
      <c r="D92" s="20" t="s">
        <v>26</v>
      </c>
      <c r="E92" s="20" t="s">
        <v>23</v>
      </c>
      <c r="F92" s="19" t="s">
        <v>16</v>
      </c>
      <c r="G92" s="20"/>
      <c r="H92" s="12">
        <f>H93</f>
        <v>3000</v>
      </c>
      <c r="I92" s="12">
        <f>I93</f>
        <v>0</v>
      </c>
    </row>
    <row r="93" spans="1:12" s="45" customFormat="1" ht="15.75">
      <c r="A93" s="37" t="s">
        <v>20</v>
      </c>
      <c r="B93" s="19" t="s">
        <v>25</v>
      </c>
      <c r="C93" s="20" t="s">
        <v>18</v>
      </c>
      <c r="D93" s="20" t="s">
        <v>26</v>
      </c>
      <c r="E93" s="20" t="s">
        <v>23</v>
      </c>
      <c r="F93" s="20" t="s">
        <v>16</v>
      </c>
      <c r="G93" s="46" t="s">
        <v>9</v>
      </c>
      <c r="H93" s="21">
        <v>3000</v>
      </c>
      <c r="I93" s="21">
        <v>0</v>
      </c>
      <c r="J93" s="31"/>
      <c r="K93" s="31">
        <f>H93</f>
        <v>3000</v>
      </c>
      <c r="L93" s="31">
        <f>I93</f>
        <v>0</v>
      </c>
    </row>
    <row r="94" spans="1:12" s="45" customFormat="1" ht="15.75">
      <c r="A94" s="32" t="s">
        <v>69</v>
      </c>
      <c r="B94" s="19" t="s">
        <v>25</v>
      </c>
      <c r="C94" s="20" t="s">
        <v>68</v>
      </c>
      <c r="D94" s="20" t="s">
        <v>67</v>
      </c>
      <c r="E94" s="20" t="s">
        <v>23</v>
      </c>
      <c r="F94" s="47" t="s">
        <v>16</v>
      </c>
      <c r="G94" s="48"/>
      <c r="H94" s="12">
        <v>0</v>
      </c>
      <c r="I94" s="12">
        <f>I95</f>
        <v>28260.9</v>
      </c>
      <c r="J94" s="31"/>
      <c r="K94" s="31"/>
      <c r="L94" s="31"/>
    </row>
    <row r="95" spans="1:12" s="45" customFormat="1" ht="30">
      <c r="A95" s="37" t="s">
        <v>19</v>
      </c>
      <c r="B95" s="19" t="s">
        <v>25</v>
      </c>
      <c r="C95" s="20" t="s">
        <v>68</v>
      </c>
      <c r="D95" s="20" t="s">
        <v>67</v>
      </c>
      <c r="E95" s="20" t="s">
        <v>23</v>
      </c>
      <c r="F95" s="47" t="s">
        <v>12</v>
      </c>
      <c r="G95" s="48"/>
      <c r="H95" s="12">
        <v>0</v>
      </c>
      <c r="I95" s="12">
        <f>I96</f>
        <v>28260.9</v>
      </c>
      <c r="J95" s="31"/>
      <c r="K95" s="31"/>
      <c r="L95" s="31"/>
    </row>
    <row r="96" spans="1:12" s="45" customFormat="1" ht="15.75">
      <c r="A96" s="49" t="s">
        <v>13</v>
      </c>
      <c r="B96" s="46" t="s">
        <v>25</v>
      </c>
      <c r="C96" s="50" t="s">
        <v>68</v>
      </c>
      <c r="D96" s="50" t="s">
        <v>67</v>
      </c>
      <c r="E96" s="50" t="s">
        <v>23</v>
      </c>
      <c r="F96" s="51" t="s">
        <v>14</v>
      </c>
      <c r="G96" s="52"/>
      <c r="H96" s="21">
        <v>0</v>
      </c>
      <c r="I96" s="21">
        <f>I97</f>
        <v>28260.9</v>
      </c>
      <c r="J96" s="31"/>
      <c r="K96" s="31"/>
      <c r="L96" s="31"/>
    </row>
    <row r="97" spans="1:12" s="45" customFormat="1" ht="30">
      <c r="A97" s="53" t="s">
        <v>15</v>
      </c>
      <c r="B97" s="48" t="s">
        <v>25</v>
      </c>
      <c r="C97" s="54" t="s">
        <v>68</v>
      </c>
      <c r="D97" s="54" t="s">
        <v>67</v>
      </c>
      <c r="E97" s="54" t="s">
        <v>23</v>
      </c>
      <c r="F97" s="54" t="s">
        <v>16</v>
      </c>
      <c r="G97" s="48"/>
      <c r="H97" s="12">
        <v>0</v>
      </c>
      <c r="I97" s="12">
        <f>I98</f>
        <v>28260.9</v>
      </c>
      <c r="J97" s="31"/>
      <c r="K97" s="31"/>
      <c r="L97" s="31"/>
    </row>
    <row r="98" spans="1:12" s="45" customFormat="1" ht="15.75">
      <c r="A98" s="53" t="s">
        <v>60</v>
      </c>
      <c r="B98" s="48" t="s">
        <v>25</v>
      </c>
      <c r="C98" s="54" t="s">
        <v>68</v>
      </c>
      <c r="D98" s="54" t="s">
        <v>67</v>
      </c>
      <c r="E98" s="54" t="s">
        <v>23</v>
      </c>
      <c r="F98" s="54" t="s">
        <v>16</v>
      </c>
      <c r="G98" s="48" t="s">
        <v>59</v>
      </c>
      <c r="H98" s="12">
        <v>0</v>
      </c>
      <c r="I98" s="12">
        <f>I100</f>
        <v>28260.9</v>
      </c>
      <c r="J98" s="31"/>
      <c r="K98" s="31"/>
      <c r="L98" s="31"/>
    </row>
    <row r="99" spans="1:12" s="45" customFormat="1" ht="30">
      <c r="A99" s="55" t="s">
        <v>70</v>
      </c>
      <c r="B99" s="48" t="s">
        <v>25</v>
      </c>
      <c r="C99" s="54" t="s">
        <v>68</v>
      </c>
      <c r="D99" s="54" t="s">
        <v>67</v>
      </c>
      <c r="E99" s="54" t="s">
        <v>23</v>
      </c>
      <c r="F99" s="54" t="s">
        <v>16</v>
      </c>
      <c r="G99" s="48"/>
      <c r="H99" s="12">
        <v>0</v>
      </c>
      <c r="I99" s="12">
        <f>I100</f>
        <v>28260.9</v>
      </c>
      <c r="J99" s="31"/>
      <c r="K99" s="31"/>
      <c r="L99" s="31"/>
    </row>
    <row r="100" spans="1:12" s="45" customFormat="1" ht="15.75">
      <c r="A100" s="37" t="s">
        <v>60</v>
      </c>
      <c r="B100" s="48" t="s">
        <v>25</v>
      </c>
      <c r="C100" s="54" t="s">
        <v>68</v>
      </c>
      <c r="D100" s="54" t="s">
        <v>67</v>
      </c>
      <c r="E100" s="54" t="s">
        <v>23</v>
      </c>
      <c r="F100" s="54" t="s">
        <v>16</v>
      </c>
      <c r="G100" s="48" t="s">
        <v>59</v>
      </c>
      <c r="H100" s="12">
        <v>0</v>
      </c>
      <c r="I100" s="12">
        <v>28260.9</v>
      </c>
      <c r="J100" s="31"/>
      <c r="K100" s="31"/>
      <c r="L100" s="31"/>
    </row>
    <row r="101" spans="1:12" s="45" customFormat="1" ht="15.75">
      <c r="A101" s="44"/>
      <c r="B101" s="56"/>
      <c r="C101" s="57"/>
      <c r="D101" s="57"/>
      <c r="E101" s="57"/>
      <c r="F101" s="57"/>
      <c r="G101" s="56"/>
      <c r="H101" s="14"/>
      <c r="I101" s="14"/>
      <c r="J101" s="31"/>
      <c r="K101" s="31"/>
      <c r="L101" s="31"/>
    </row>
    <row r="102" spans="1:12" s="30" customFormat="1" ht="36.75" customHeight="1">
      <c r="A102" s="58"/>
      <c r="B102" s="59"/>
      <c r="C102" s="59"/>
      <c r="D102" s="59"/>
      <c r="E102" s="59"/>
      <c r="F102" s="59"/>
      <c r="G102" s="59"/>
      <c r="H102" s="13"/>
      <c r="I102" s="14"/>
    </row>
    <row r="103" spans="1:12" s="30" customFormat="1" ht="39.75" customHeight="1">
      <c r="A103" s="68" t="s">
        <v>71</v>
      </c>
      <c r="B103" s="68"/>
      <c r="C103" s="68"/>
      <c r="D103" s="68"/>
      <c r="E103" s="68"/>
      <c r="F103" s="68"/>
      <c r="G103" s="68"/>
      <c r="H103" s="68"/>
      <c r="I103" s="68"/>
    </row>
    <row r="106" spans="1:12" ht="54" customHeight="1">
      <c r="A106" s="63"/>
      <c r="B106" s="63"/>
      <c r="C106" s="63"/>
      <c r="D106" s="63"/>
      <c r="E106" s="63"/>
      <c r="F106" s="63"/>
      <c r="G106" s="63"/>
      <c r="H106" s="15"/>
      <c r="I106" s="15"/>
    </row>
  </sheetData>
  <mergeCells count="4">
    <mergeCell ref="E1:I2"/>
    <mergeCell ref="F4:I4"/>
    <mergeCell ref="A3:I3"/>
    <mergeCell ref="A103:I103"/>
  </mergeCells>
  <phoneticPr fontId="1" type="noConversion"/>
  <pageMargins left="1.1811023622047245" right="0.39370078740157483" top="0.78740157480314965" bottom="0.78740157480314965" header="0" footer="0"/>
  <pageSetup paperSize="9" scale="53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Вед.свод</vt:lpstr>
      <vt:lpstr>Вед.свод!Заголовки_для_печати</vt:lpstr>
      <vt:lpstr>Вед.свод!Область_печати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Admin</cp:lastModifiedBy>
  <cp:lastPrinted>2022-11-10T14:00:42Z</cp:lastPrinted>
  <dcterms:created xsi:type="dcterms:W3CDTF">2013-11-29T08:39:22Z</dcterms:created>
  <dcterms:modified xsi:type="dcterms:W3CDTF">2022-12-22T07:42:42Z</dcterms:modified>
</cp:coreProperties>
</file>